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735" firstSheet="2" activeTab="2"/>
  </bookViews>
  <sheets>
    <sheet name="Sheet1" sheetId="1" state="hidden" r:id="rId1"/>
    <sheet name="Sheet2" sheetId="2" state="hidden" r:id="rId2"/>
    <sheet name="Sheet3" sheetId="3" r:id="rId3"/>
  </sheets>
  <externalReferences>
    <externalReference r:id="rId4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/>
  <c r="J20"/>
  <c r="AI18"/>
  <c r="O8"/>
  <c r="M8"/>
  <c r="L8"/>
  <c r="K8"/>
  <c r="E8"/>
  <c r="N7"/>
  <c r="O7" s="1"/>
  <c r="M7"/>
  <c r="L7"/>
  <c r="K7"/>
  <c r="E7"/>
  <c r="F7" s="1"/>
  <c r="H7" s="1"/>
  <c r="I7" s="1"/>
  <c r="M6"/>
  <c r="N6" s="1"/>
  <c r="O6" s="1"/>
  <c r="L6"/>
  <c r="K6"/>
  <c r="E6"/>
  <c r="F6" s="1"/>
  <c r="L5"/>
  <c r="J5"/>
  <c r="K5" s="1"/>
  <c r="G5"/>
  <c r="D5"/>
  <c r="E5" s="1"/>
  <c r="C5"/>
  <c r="M5" s="1"/>
  <c r="N5" s="1"/>
  <c r="O5" s="1"/>
  <c r="E13" i="2"/>
  <c r="K32"/>
  <c r="J24"/>
  <c r="AI22"/>
  <c r="O8"/>
  <c r="M8"/>
  <c r="L8"/>
  <c r="K8"/>
  <c r="E8"/>
  <c r="N7"/>
  <c r="O7" s="1"/>
  <c r="M7"/>
  <c r="L7"/>
  <c r="K7"/>
  <c r="E7"/>
  <c r="F7" s="1"/>
  <c r="H7" s="1"/>
  <c r="I7" s="1"/>
  <c r="O6"/>
  <c r="N6"/>
  <c r="M6"/>
  <c r="L6"/>
  <c r="K6"/>
  <c r="E6"/>
  <c r="F6" s="1"/>
  <c r="M5"/>
  <c r="N5" s="1"/>
  <c r="O5" s="1"/>
  <c r="L5"/>
  <c r="J5"/>
  <c r="K5" s="1"/>
  <c r="G5"/>
  <c r="D5"/>
  <c r="E5" s="1"/>
  <c r="C5"/>
  <c r="H6" i="3" l="1"/>
  <c r="F5"/>
  <c r="H6" i="2"/>
  <c r="F5"/>
  <c r="K32" i="1"/>
  <c r="J24"/>
  <c r="AI22"/>
  <c r="O8"/>
  <c r="M8"/>
  <c r="L8"/>
  <c r="K8"/>
  <c r="E8"/>
  <c r="M7"/>
  <c r="N7" s="1"/>
  <c r="O7" s="1"/>
  <c r="L7"/>
  <c r="L5" s="1"/>
  <c r="K7"/>
  <c r="F7"/>
  <c r="H7" s="1"/>
  <c r="I7" s="1"/>
  <c r="E7"/>
  <c r="M6"/>
  <c r="N6" s="1"/>
  <c r="O6" s="1"/>
  <c r="L6"/>
  <c r="K6"/>
  <c r="H6"/>
  <c r="F6"/>
  <c r="E6"/>
  <c r="J5"/>
  <c r="K5" s="1"/>
  <c r="G5"/>
  <c r="F5"/>
  <c r="D5"/>
  <c r="E5" s="1"/>
  <c r="C5"/>
  <c r="M5" s="1"/>
  <c r="N5" s="1"/>
  <c r="O5" s="1"/>
  <c r="I6" i="3" l="1"/>
  <c r="H5"/>
  <c r="I5" s="1"/>
  <c r="I6" i="2"/>
  <c r="H5"/>
  <c r="I5" s="1"/>
  <c r="H5" i="1"/>
  <c r="I5" s="1"/>
  <c r="I6"/>
</calcChain>
</file>

<file path=xl/sharedStrings.xml><?xml version="1.0" encoding="utf-8"?>
<sst xmlns="http://schemas.openxmlformats.org/spreadsheetml/2006/main" count="141" uniqueCount="44">
  <si>
    <t>สรุปรายงานผลการใช้จ่ายเงินงบประมาณรายจ่ายประจำปีงบประมาณ พ.ศ. 2563</t>
  </si>
  <si>
    <t>เป้าหมายการเบิกจ่าย ณ สิ้นไตรมาสที่ 1 เบิกจ่ายภาพรวม = 33%</t>
  </si>
  <si>
    <t>ลำดับที่</t>
  </si>
  <si>
    <t>หน่วยงาน</t>
  </si>
  <si>
    <t>งบประมาณที่ได้รับจัดสรรตามระบบ GFMIS</t>
  </si>
  <si>
    <t>ใบสั่งซื้อ/สัญญา (PO)</t>
  </si>
  <si>
    <t>คิดเป็น (%)</t>
  </si>
  <si>
    <t>รวม ต.ค.- พ.ย.60</t>
  </si>
  <si>
    <t>ผลเบิกจ่ายสะสม ตค. - พ.ย. 60</t>
  </si>
  <si>
    <t>ผล สูง (ต่ำ) กว่าแผน</t>
  </si>
  <si>
    <t>เบิกจ่าย (สะสม)</t>
  </si>
  <si>
    <t>งบประมาณคงเหลือ</t>
  </si>
  <si>
    <t xml:space="preserve">   เป้าหมายเบิกจ่าย      ไตรมาสที่ 3 (77%)</t>
  </si>
  <si>
    <t>ยอดที่จะต้องเบิกจ่ายถึงวันที่ 31 ต.ค.63</t>
  </si>
  <si>
    <t>มกราคม 61</t>
  </si>
  <si>
    <t>กุมภาพันธ์ 61</t>
  </si>
  <si>
    <t>มีนาคม 61</t>
  </si>
  <si>
    <t>สำรอง ไตรมาส 2</t>
  </si>
  <si>
    <t>เมษายน 61</t>
  </si>
  <si>
    <t>พฤษภาคม 61</t>
  </si>
  <si>
    <t>มิถุนายน 61</t>
  </si>
  <si>
    <t>สำรอง ไตรมาส 3</t>
  </si>
  <si>
    <t>กรกฎาคม 61</t>
  </si>
  <si>
    <t>สิงหาคม 61</t>
  </si>
  <si>
    <t>กันยายน 61</t>
  </si>
  <si>
    <t>สำรอง ไตรมาส 4</t>
  </si>
  <si>
    <t>(1)</t>
  </si>
  <si>
    <t>(2)</t>
  </si>
  <si>
    <t>(3)</t>
  </si>
  <si>
    <t>(4) = (1) - (2) - (3)</t>
  </si>
  <si>
    <t>(5)</t>
  </si>
  <si>
    <t>(6) = (5) - (3)</t>
  </si>
  <si>
    <t>รวมทั้งสิ้น</t>
  </si>
  <si>
    <t>regine</t>
  </si>
  <si>
    <t>0700600002  กลุ่มตรวจสอบภายใน</t>
  </si>
  <si>
    <t>ก</t>
  </si>
  <si>
    <t>อปส.</t>
  </si>
  <si>
    <t>0700600003  สำนักงานเลขานุการกรม</t>
  </si>
  <si>
    <t>รอธ. วีรชาติ</t>
  </si>
  <si>
    <t xml:space="preserve">กองคลังดึงงบประมาณประเภทค่าใช้จ่ายฝึกอบรม (กิจกรรมตรวจสอบฯ)  จำนวน 589,500 บาท กลับคืนศูนย์ต้นทุนกรมเรียบร้อยแล้ว </t>
  </si>
  <si>
    <t>โอนกลับศูนย์ต้นทุนกรมฯ</t>
  </si>
  <si>
    <t>รวมงบประมาณกกจ.</t>
  </si>
  <si>
    <t>ณ วันที่  1 พ.ค.63</t>
  </si>
  <si>
    <t>ข้อมูล ณ วันที่  3 สิงหาคม 2563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</si>
</sst>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0_ ;\-#,##0.00\ 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Accounting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4" fillId="0" borderId="0" xfId="1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39" fontId="5" fillId="0" borderId="1" xfId="0" applyNumberFormat="1" applyFont="1" applyBorder="1" applyAlignment="1"/>
    <xf numFmtId="39" fontId="5" fillId="0" borderId="1" xfId="0" applyNumberFormat="1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39" fontId="5" fillId="0" borderId="1" xfId="0" applyNumberFormat="1" applyFont="1" applyFill="1" applyBorder="1"/>
    <xf numFmtId="39" fontId="6" fillId="0" borderId="1" xfId="0" applyNumberFormat="1" applyFont="1" applyBorder="1"/>
    <xf numFmtId="187" fontId="6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3" fontId="4" fillId="0" borderId="5" xfId="0" applyNumberFormat="1" applyFont="1" applyBorder="1"/>
    <xf numFmtId="187" fontId="4" fillId="0" borderId="5" xfId="0" applyNumberFormat="1" applyFont="1" applyBorder="1" applyAlignment="1">
      <alignment horizontal="center"/>
    </xf>
    <xf numFmtId="39" fontId="4" fillId="0" borderId="5" xfId="0" applyNumberFormat="1" applyFont="1" applyBorder="1"/>
    <xf numFmtId="39" fontId="4" fillId="0" borderId="5" xfId="0" applyNumberFormat="1" applyFont="1" applyBorder="1" applyAlignment="1">
      <alignment horizontal="center"/>
    </xf>
    <xf numFmtId="43" fontId="4" fillId="0" borderId="5" xfId="0" applyNumberFormat="1" applyFont="1" applyFill="1" applyBorder="1"/>
    <xf numFmtId="39" fontId="5" fillId="0" borderId="5" xfId="0" applyNumberFormat="1" applyFont="1" applyFill="1" applyBorder="1"/>
    <xf numFmtId="39" fontId="6" fillId="0" borderId="5" xfId="0" applyNumberFormat="1" applyFont="1" applyBorder="1"/>
    <xf numFmtId="39" fontId="6" fillId="0" borderId="5" xfId="0" applyNumberFormat="1" applyFont="1" applyBorder="1" applyAlignment="1">
      <alignment horizontal="center"/>
    </xf>
    <xf numFmtId="43" fontId="4" fillId="0" borderId="0" xfId="0" applyNumberFormat="1" applyFont="1"/>
    <xf numFmtId="43" fontId="4" fillId="0" borderId="6" xfId="0" applyNumberFormat="1" applyFont="1" applyBorder="1"/>
    <xf numFmtId="0" fontId="7" fillId="0" borderId="0" xfId="0" applyFont="1"/>
    <xf numFmtId="187" fontId="7" fillId="0" borderId="7" xfId="0" applyNumberFormat="1" applyFont="1" applyBorder="1" applyAlignment="1">
      <alignment horizontal="center"/>
    </xf>
    <xf numFmtId="43" fontId="7" fillId="0" borderId="0" xfId="1" applyFont="1"/>
    <xf numFmtId="187" fontId="6" fillId="0" borderId="7" xfId="0" applyNumberFormat="1" applyFont="1" applyBorder="1" applyAlignment="1">
      <alignment horizontal="center"/>
    </xf>
    <xf numFmtId="43" fontId="7" fillId="0" borderId="7" xfId="0" applyNumberFormat="1" applyFont="1" applyFill="1" applyBorder="1"/>
    <xf numFmtId="39" fontId="6" fillId="0" borderId="7" xfId="0" applyNumberFormat="1" applyFont="1" applyFill="1" applyBorder="1"/>
    <xf numFmtId="39" fontId="6" fillId="0" borderId="7" xfId="0" applyNumberFormat="1" applyFont="1" applyBorder="1"/>
    <xf numFmtId="39" fontId="6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/>
    <xf numFmtId="43" fontId="4" fillId="0" borderId="7" xfId="0" applyNumberFormat="1" applyFont="1" applyFill="1" applyBorder="1"/>
    <xf numFmtId="43" fontId="4" fillId="0" borderId="8" xfId="1" applyFont="1" applyFill="1" applyBorder="1"/>
    <xf numFmtId="43" fontId="4" fillId="0" borderId="0" xfId="1" applyFont="1" applyFill="1"/>
    <xf numFmtId="43" fontId="4" fillId="0" borderId="1" xfId="1" applyFont="1" applyFill="1" applyBorder="1"/>
    <xf numFmtId="187" fontId="5" fillId="0" borderId="7" xfId="0" applyNumberFormat="1" applyFont="1" applyFill="1" applyBorder="1" applyAlignment="1">
      <alignment horizontal="center"/>
    </xf>
    <xf numFmtId="39" fontId="5" fillId="0" borderId="7" xfId="0" applyNumberFormat="1" applyFont="1" applyFill="1" applyBorder="1"/>
    <xf numFmtId="39" fontId="6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1" applyNumberFormat="1" applyFont="1"/>
    <xf numFmtId="0" fontId="4" fillId="0" borderId="0" xfId="1" applyNumberFormat="1" applyFont="1" applyAlignment="1">
      <alignment horizontal="left"/>
    </xf>
    <xf numFmtId="0" fontId="4" fillId="0" borderId="0" xfId="1" applyNumberFormat="1" applyFont="1" applyAlignment="1">
      <alignment horizontal="left"/>
    </xf>
    <xf numFmtId="43" fontId="5" fillId="0" borderId="0" xfId="1" applyFont="1"/>
    <xf numFmtId="0" fontId="9" fillId="0" borderId="0" xfId="0" applyFont="1"/>
    <xf numFmtId="43" fontId="9" fillId="0" borderId="0" xfId="1" applyFont="1"/>
    <xf numFmtId="43" fontId="9" fillId="0" borderId="0" xfId="1" applyFont="1" applyFill="1"/>
    <xf numFmtId="0" fontId="9" fillId="0" borderId="0" xfId="0" applyFont="1" applyAlignment="1">
      <alignment horizontal="center"/>
    </xf>
    <xf numFmtId="43" fontId="5" fillId="0" borderId="1" xfId="1" applyFont="1" applyBorder="1" applyAlignment="1">
      <alignment horizontal="center" vertical="center" wrapText="1"/>
    </xf>
    <xf numFmtId="43" fontId="7" fillId="0" borderId="1" xfId="0" applyNumberFormat="1" applyFont="1" applyBorder="1"/>
    <xf numFmtId="43" fontId="4" fillId="0" borderId="1" xfId="1" applyFont="1" applyBorder="1"/>
    <xf numFmtId="43" fontId="10" fillId="0" borderId="1" xfId="1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43" fontId="7" fillId="0" borderId="11" xfId="1" applyFont="1" applyBorder="1"/>
    <xf numFmtId="43" fontId="6" fillId="0" borderId="7" xfId="0" applyNumberFormat="1" applyFont="1" applyBorder="1"/>
    <xf numFmtId="0" fontId="4" fillId="0" borderId="0" xfId="1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15" fontId="6" fillId="0" borderId="0" xfId="1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left" vertical="top" wrapText="1"/>
    </xf>
    <xf numFmtId="43" fontId="4" fillId="0" borderId="0" xfId="1" applyFont="1" applyFill="1" applyAlignment="1">
      <alignment horizontal="left"/>
    </xf>
    <xf numFmtId="0" fontId="8" fillId="0" borderId="0" xfId="1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623;&#3591;&#3648;&#3591;&#3636;&#3609;&#3607;&#3637;&#3656;&#3592;&#3632;&#3605;&#3657;&#3629;&#3591;&#3648;&#3610;&#3636;&#3585;&#3592;&#3656;&#3634;&#3618;&#3606;&#3638;&#3591;%2031%20&#3617;&#3637;&#3588;%206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ยอดที่"/>
      <sheetName val="Sheet2"/>
      <sheetName val="Sheet4"/>
      <sheetName val="Sheet5"/>
      <sheetName val="Sheet6"/>
      <sheetName val="Sheet7"/>
      <sheetName val="62 ไตร1"/>
      <sheetName val="62 ไตร 2"/>
      <sheetName val="Sheet8"/>
      <sheetName val="Sheet9"/>
      <sheetName val="62 ไตร3"/>
      <sheetName val="ค่าตอบแทน"/>
      <sheetName val="จันทบุรี"/>
      <sheetName val="Sheet10"/>
      <sheetName val="ประชุมไตร3"/>
      <sheetName val="Sheet11"/>
      <sheetName val="ไตร4"/>
      <sheetName val="63"/>
      <sheetName val="ไตร1 62พ"/>
      <sheetName val="Sheet13"/>
      <sheetName val="ผล63"/>
      <sheetName val="Sheet3"/>
      <sheetName val="แผน63"/>
      <sheetName val="Sheet12"/>
      <sheetName val="Sheet1"/>
      <sheetName val="Sheet14"/>
      <sheetName val="Sheet15"/>
      <sheetName val="งบ63"/>
      <sheetName val="Sheet16"/>
    </sheetNames>
    <sheetDataSet>
      <sheetData sheetId="0"/>
      <sheetData sheetId="1"/>
      <sheetData sheetId="2"/>
      <sheetData sheetId="3">
        <row r="8">
          <cell r="C8">
            <v>13380051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opLeftCell="C1" workbookViewId="0">
      <selection activeCell="L17" sqref="L17"/>
    </sheetView>
  </sheetViews>
  <sheetFormatPr defaultRowHeight="24"/>
  <cols>
    <col min="1" max="1" width="7.625" style="9" hidden="1" customWidth="1"/>
    <col min="2" max="2" width="25.75" style="9" hidden="1" customWidth="1"/>
    <col min="3" max="3" width="20.625" style="1" customWidth="1"/>
    <col min="4" max="4" width="18.125" style="1" customWidth="1"/>
    <col min="5" max="5" width="10.75" style="1" customWidth="1"/>
    <col min="6" max="6" width="16.25" style="1" hidden="1" customWidth="1"/>
    <col min="7" max="7" width="15.25" style="1" hidden="1" customWidth="1"/>
    <col min="8" max="8" width="14.625" style="1" hidden="1" customWidth="1"/>
    <col min="9" max="9" width="11.625" style="1" hidden="1" customWidth="1"/>
    <col min="10" max="10" width="18.5" style="1" customWidth="1"/>
    <col min="11" max="11" width="15" style="1" customWidth="1"/>
    <col min="12" max="12" width="20.875" style="51" customWidth="1"/>
    <col min="13" max="13" width="32.5" style="51" hidden="1" customWidth="1"/>
    <col min="14" max="14" width="16.375" style="1" hidden="1" customWidth="1"/>
    <col min="15" max="15" width="14.625" style="1" hidden="1" customWidth="1"/>
    <col min="16" max="22" width="18.5" style="1" hidden="1" customWidth="1"/>
    <col min="23" max="23" width="17.125" style="1" hidden="1" customWidth="1"/>
    <col min="24" max="26" width="18.5" style="1" hidden="1" customWidth="1"/>
    <col min="27" max="27" width="15.875" style="1" hidden="1" customWidth="1"/>
    <col min="28" max="29" width="0" style="2" hidden="1" customWidth="1"/>
    <col min="30" max="30" width="12.375" style="2" hidden="1" customWidth="1"/>
    <col min="31" max="32" width="0" style="2" hidden="1" customWidth="1"/>
    <col min="33" max="33" width="18.875" style="2" customWidth="1"/>
    <col min="34" max="34" width="26.5" style="2" customWidth="1"/>
    <col min="35" max="35" width="16.625" style="9" customWidth="1"/>
    <col min="36" max="256" width="9" style="9"/>
    <col min="257" max="258" width="0" style="9" hidden="1" customWidth="1"/>
    <col min="259" max="259" width="20.625" style="9" customWidth="1"/>
    <col min="260" max="260" width="18.125" style="9" customWidth="1"/>
    <col min="261" max="261" width="10.75" style="9" customWidth="1"/>
    <col min="262" max="265" width="0" style="9" hidden="1" customWidth="1"/>
    <col min="266" max="266" width="18.5" style="9" customWidth="1"/>
    <col min="267" max="267" width="15" style="9" customWidth="1"/>
    <col min="268" max="268" width="20.875" style="9" customWidth="1"/>
    <col min="269" max="288" width="0" style="9" hidden="1" customWidth="1"/>
    <col min="289" max="289" width="18.875" style="9" customWidth="1"/>
    <col min="290" max="290" width="26.5" style="9" customWidth="1"/>
    <col min="291" max="291" width="16.625" style="9" customWidth="1"/>
    <col min="292" max="512" width="9" style="9"/>
    <col min="513" max="514" width="0" style="9" hidden="1" customWidth="1"/>
    <col min="515" max="515" width="20.625" style="9" customWidth="1"/>
    <col min="516" max="516" width="18.125" style="9" customWidth="1"/>
    <col min="517" max="517" width="10.75" style="9" customWidth="1"/>
    <col min="518" max="521" width="0" style="9" hidden="1" customWidth="1"/>
    <col min="522" max="522" width="18.5" style="9" customWidth="1"/>
    <col min="523" max="523" width="15" style="9" customWidth="1"/>
    <col min="524" max="524" width="20.875" style="9" customWidth="1"/>
    <col min="525" max="544" width="0" style="9" hidden="1" customWidth="1"/>
    <col min="545" max="545" width="18.875" style="9" customWidth="1"/>
    <col min="546" max="546" width="26.5" style="9" customWidth="1"/>
    <col min="547" max="547" width="16.625" style="9" customWidth="1"/>
    <col min="548" max="768" width="9" style="9"/>
    <col min="769" max="770" width="0" style="9" hidden="1" customWidth="1"/>
    <col min="771" max="771" width="20.625" style="9" customWidth="1"/>
    <col min="772" max="772" width="18.125" style="9" customWidth="1"/>
    <col min="773" max="773" width="10.75" style="9" customWidth="1"/>
    <col min="774" max="777" width="0" style="9" hidden="1" customWidth="1"/>
    <col min="778" max="778" width="18.5" style="9" customWidth="1"/>
    <col min="779" max="779" width="15" style="9" customWidth="1"/>
    <col min="780" max="780" width="20.875" style="9" customWidth="1"/>
    <col min="781" max="800" width="0" style="9" hidden="1" customWidth="1"/>
    <col min="801" max="801" width="18.875" style="9" customWidth="1"/>
    <col min="802" max="802" width="26.5" style="9" customWidth="1"/>
    <col min="803" max="803" width="16.625" style="9" customWidth="1"/>
    <col min="804" max="1024" width="9" style="9"/>
    <col min="1025" max="1026" width="0" style="9" hidden="1" customWidth="1"/>
    <col min="1027" max="1027" width="20.625" style="9" customWidth="1"/>
    <col min="1028" max="1028" width="18.125" style="9" customWidth="1"/>
    <col min="1029" max="1029" width="10.75" style="9" customWidth="1"/>
    <col min="1030" max="1033" width="0" style="9" hidden="1" customWidth="1"/>
    <col min="1034" max="1034" width="18.5" style="9" customWidth="1"/>
    <col min="1035" max="1035" width="15" style="9" customWidth="1"/>
    <col min="1036" max="1036" width="20.875" style="9" customWidth="1"/>
    <col min="1037" max="1056" width="0" style="9" hidden="1" customWidth="1"/>
    <col min="1057" max="1057" width="18.875" style="9" customWidth="1"/>
    <col min="1058" max="1058" width="26.5" style="9" customWidth="1"/>
    <col min="1059" max="1059" width="16.625" style="9" customWidth="1"/>
    <col min="1060" max="1280" width="9" style="9"/>
    <col min="1281" max="1282" width="0" style="9" hidden="1" customWidth="1"/>
    <col min="1283" max="1283" width="20.625" style="9" customWidth="1"/>
    <col min="1284" max="1284" width="18.125" style="9" customWidth="1"/>
    <col min="1285" max="1285" width="10.75" style="9" customWidth="1"/>
    <col min="1286" max="1289" width="0" style="9" hidden="1" customWidth="1"/>
    <col min="1290" max="1290" width="18.5" style="9" customWidth="1"/>
    <col min="1291" max="1291" width="15" style="9" customWidth="1"/>
    <col min="1292" max="1292" width="20.875" style="9" customWidth="1"/>
    <col min="1293" max="1312" width="0" style="9" hidden="1" customWidth="1"/>
    <col min="1313" max="1313" width="18.875" style="9" customWidth="1"/>
    <col min="1314" max="1314" width="26.5" style="9" customWidth="1"/>
    <col min="1315" max="1315" width="16.625" style="9" customWidth="1"/>
    <col min="1316" max="1536" width="9" style="9"/>
    <col min="1537" max="1538" width="0" style="9" hidden="1" customWidth="1"/>
    <col min="1539" max="1539" width="20.625" style="9" customWidth="1"/>
    <col min="1540" max="1540" width="18.125" style="9" customWidth="1"/>
    <col min="1541" max="1541" width="10.75" style="9" customWidth="1"/>
    <col min="1542" max="1545" width="0" style="9" hidden="1" customWidth="1"/>
    <col min="1546" max="1546" width="18.5" style="9" customWidth="1"/>
    <col min="1547" max="1547" width="15" style="9" customWidth="1"/>
    <col min="1548" max="1548" width="20.875" style="9" customWidth="1"/>
    <col min="1549" max="1568" width="0" style="9" hidden="1" customWidth="1"/>
    <col min="1569" max="1569" width="18.875" style="9" customWidth="1"/>
    <col min="1570" max="1570" width="26.5" style="9" customWidth="1"/>
    <col min="1571" max="1571" width="16.625" style="9" customWidth="1"/>
    <col min="1572" max="1792" width="9" style="9"/>
    <col min="1793" max="1794" width="0" style="9" hidden="1" customWidth="1"/>
    <col min="1795" max="1795" width="20.625" style="9" customWidth="1"/>
    <col min="1796" max="1796" width="18.125" style="9" customWidth="1"/>
    <col min="1797" max="1797" width="10.75" style="9" customWidth="1"/>
    <col min="1798" max="1801" width="0" style="9" hidden="1" customWidth="1"/>
    <col min="1802" max="1802" width="18.5" style="9" customWidth="1"/>
    <col min="1803" max="1803" width="15" style="9" customWidth="1"/>
    <col min="1804" max="1804" width="20.875" style="9" customWidth="1"/>
    <col min="1805" max="1824" width="0" style="9" hidden="1" customWidth="1"/>
    <col min="1825" max="1825" width="18.875" style="9" customWidth="1"/>
    <col min="1826" max="1826" width="26.5" style="9" customWidth="1"/>
    <col min="1827" max="1827" width="16.625" style="9" customWidth="1"/>
    <col min="1828" max="2048" width="9" style="9"/>
    <col min="2049" max="2050" width="0" style="9" hidden="1" customWidth="1"/>
    <col min="2051" max="2051" width="20.625" style="9" customWidth="1"/>
    <col min="2052" max="2052" width="18.125" style="9" customWidth="1"/>
    <col min="2053" max="2053" width="10.75" style="9" customWidth="1"/>
    <col min="2054" max="2057" width="0" style="9" hidden="1" customWidth="1"/>
    <col min="2058" max="2058" width="18.5" style="9" customWidth="1"/>
    <col min="2059" max="2059" width="15" style="9" customWidth="1"/>
    <col min="2060" max="2060" width="20.875" style="9" customWidth="1"/>
    <col min="2061" max="2080" width="0" style="9" hidden="1" customWidth="1"/>
    <col min="2081" max="2081" width="18.875" style="9" customWidth="1"/>
    <col min="2082" max="2082" width="26.5" style="9" customWidth="1"/>
    <col min="2083" max="2083" width="16.625" style="9" customWidth="1"/>
    <col min="2084" max="2304" width="9" style="9"/>
    <col min="2305" max="2306" width="0" style="9" hidden="1" customWidth="1"/>
    <col min="2307" max="2307" width="20.625" style="9" customWidth="1"/>
    <col min="2308" max="2308" width="18.125" style="9" customWidth="1"/>
    <col min="2309" max="2309" width="10.75" style="9" customWidth="1"/>
    <col min="2310" max="2313" width="0" style="9" hidden="1" customWidth="1"/>
    <col min="2314" max="2314" width="18.5" style="9" customWidth="1"/>
    <col min="2315" max="2315" width="15" style="9" customWidth="1"/>
    <col min="2316" max="2316" width="20.875" style="9" customWidth="1"/>
    <col min="2317" max="2336" width="0" style="9" hidden="1" customWidth="1"/>
    <col min="2337" max="2337" width="18.875" style="9" customWidth="1"/>
    <col min="2338" max="2338" width="26.5" style="9" customWidth="1"/>
    <col min="2339" max="2339" width="16.625" style="9" customWidth="1"/>
    <col min="2340" max="2560" width="9" style="9"/>
    <col min="2561" max="2562" width="0" style="9" hidden="1" customWidth="1"/>
    <col min="2563" max="2563" width="20.625" style="9" customWidth="1"/>
    <col min="2564" max="2564" width="18.125" style="9" customWidth="1"/>
    <col min="2565" max="2565" width="10.75" style="9" customWidth="1"/>
    <col min="2566" max="2569" width="0" style="9" hidden="1" customWidth="1"/>
    <col min="2570" max="2570" width="18.5" style="9" customWidth="1"/>
    <col min="2571" max="2571" width="15" style="9" customWidth="1"/>
    <col min="2572" max="2572" width="20.875" style="9" customWidth="1"/>
    <col min="2573" max="2592" width="0" style="9" hidden="1" customWidth="1"/>
    <col min="2593" max="2593" width="18.875" style="9" customWidth="1"/>
    <col min="2594" max="2594" width="26.5" style="9" customWidth="1"/>
    <col min="2595" max="2595" width="16.625" style="9" customWidth="1"/>
    <col min="2596" max="2816" width="9" style="9"/>
    <col min="2817" max="2818" width="0" style="9" hidden="1" customWidth="1"/>
    <col min="2819" max="2819" width="20.625" style="9" customWidth="1"/>
    <col min="2820" max="2820" width="18.125" style="9" customWidth="1"/>
    <col min="2821" max="2821" width="10.75" style="9" customWidth="1"/>
    <col min="2822" max="2825" width="0" style="9" hidden="1" customWidth="1"/>
    <col min="2826" max="2826" width="18.5" style="9" customWidth="1"/>
    <col min="2827" max="2827" width="15" style="9" customWidth="1"/>
    <col min="2828" max="2828" width="20.875" style="9" customWidth="1"/>
    <col min="2829" max="2848" width="0" style="9" hidden="1" customWidth="1"/>
    <col min="2849" max="2849" width="18.875" style="9" customWidth="1"/>
    <col min="2850" max="2850" width="26.5" style="9" customWidth="1"/>
    <col min="2851" max="2851" width="16.625" style="9" customWidth="1"/>
    <col min="2852" max="3072" width="9" style="9"/>
    <col min="3073" max="3074" width="0" style="9" hidden="1" customWidth="1"/>
    <col min="3075" max="3075" width="20.625" style="9" customWidth="1"/>
    <col min="3076" max="3076" width="18.125" style="9" customWidth="1"/>
    <col min="3077" max="3077" width="10.75" style="9" customWidth="1"/>
    <col min="3078" max="3081" width="0" style="9" hidden="1" customWidth="1"/>
    <col min="3082" max="3082" width="18.5" style="9" customWidth="1"/>
    <col min="3083" max="3083" width="15" style="9" customWidth="1"/>
    <col min="3084" max="3084" width="20.875" style="9" customWidth="1"/>
    <col min="3085" max="3104" width="0" style="9" hidden="1" customWidth="1"/>
    <col min="3105" max="3105" width="18.875" style="9" customWidth="1"/>
    <col min="3106" max="3106" width="26.5" style="9" customWidth="1"/>
    <col min="3107" max="3107" width="16.625" style="9" customWidth="1"/>
    <col min="3108" max="3328" width="9" style="9"/>
    <col min="3329" max="3330" width="0" style="9" hidden="1" customWidth="1"/>
    <col min="3331" max="3331" width="20.625" style="9" customWidth="1"/>
    <col min="3332" max="3332" width="18.125" style="9" customWidth="1"/>
    <col min="3333" max="3333" width="10.75" style="9" customWidth="1"/>
    <col min="3334" max="3337" width="0" style="9" hidden="1" customWidth="1"/>
    <col min="3338" max="3338" width="18.5" style="9" customWidth="1"/>
    <col min="3339" max="3339" width="15" style="9" customWidth="1"/>
    <col min="3340" max="3340" width="20.875" style="9" customWidth="1"/>
    <col min="3341" max="3360" width="0" style="9" hidden="1" customWidth="1"/>
    <col min="3361" max="3361" width="18.875" style="9" customWidth="1"/>
    <col min="3362" max="3362" width="26.5" style="9" customWidth="1"/>
    <col min="3363" max="3363" width="16.625" style="9" customWidth="1"/>
    <col min="3364" max="3584" width="9" style="9"/>
    <col min="3585" max="3586" width="0" style="9" hidden="1" customWidth="1"/>
    <col min="3587" max="3587" width="20.625" style="9" customWidth="1"/>
    <col min="3588" max="3588" width="18.125" style="9" customWidth="1"/>
    <col min="3589" max="3589" width="10.75" style="9" customWidth="1"/>
    <col min="3590" max="3593" width="0" style="9" hidden="1" customWidth="1"/>
    <col min="3594" max="3594" width="18.5" style="9" customWidth="1"/>
    <col min="3595" max="3595" width="15" style="9" customWidth="1"/>
    <col min="3596" max="3596" width="20.875" style="9" customWidth="1"/>
    <col min="3597" max="3616" width="0" style="9" hidden="1" customWidth="1"/>
    <col min="3617" max="3617" width="18.875" style="9" customWidth="1"/>
    <col min="3618" max="3618" width="26.5" style="9" customWidth="1"/>
    <col min="3619" max="3619" width="16.625" style="9" customWidth="1"/>
    <col min="3620" max="3840" width="9" style="9"/>
    <col min="3841" max="3842" width="0" style="9" hidden="1" customWidth="1"/>
    <col min="3843" max="3843" width="20.625" style="9" customWidth="1"/>
    <col min="3844" max="3844" width="18.125" style="9" customWidth="1"/>
    <col min="3845" max="3845" width="10.75" style="9" customWidth="1"/>
    <col min="3846" max="3849" width="0" style="9" hidden="1" customWidth="1"/>
    <col min="3850" max="3850" width="18.5" style="9" customWidth="1"/>
    <col min="3851" max="3851" width="15" style="9" customWidth="1"/>
    <col min="3852" max="3852" width="20.875" style="9" customWidth="1"/>
    <col min="3853" max="3872" width="0" style="9" hidden="1" customWidth="1"/>
    <col min="3873" max="3873" width="18.875" style="9" customWidth="1"/>
    <col min="3874" max="3874" width="26.5" style="9" customWidth="1"/>
    <col min="3875" max="3875" width="16.625" style="9" customWidth="1"/>
    <col min="3876" max="4096" width="9" style="9"/>
    <col min="4097" max="4098" width="0" style="9" hidden="1" customWidth="1"/>
    <col min="4099" max="4099" width="20.625" style="9" customWidth="1"/>
    <col min="4100" max="4100" width="18.125" style="9" customWidth="1"/>
    <col min="4101" max="4101" width="10.75" style="9" customWidth="1"/>
    <col min="4102" max="4105" width="0" style="9" hidden="1" customWidth="1"/>
    <col min="4106" max="4106" width="18.5" style="9" customWidth="1"/>
    <col min="4107" max="4107" width="15" style="9" customWidth="1"/>
    <col min="4108" max="4108" width="20.875" style="9" customWidth="1"/>
    <col min="4109" max="4128" width="0" style="9" hidden="1" customWidth="1"/>
    <col min="4129" max="4129" width="18.875" style="9" customWidth="1"/>
    <col min="4130" max="4130" width="26.5" style="9" customWidth="1"/>
    <col min="4131" max="4131" width="16.625" style="9" customWidth="1"/>
    <col min="4132" max="4352" width="9" style="9"/>
    <col min="4353" max="4354" width="0" style="9" hidden="1" customWidth="1"/>
    <col min="4355" max="4355" width="20.625" style="9" customWidth="1"/>
    <col min="4356" max="4356" width="18.125" style="9" customWidth="1"/>
    <col min="4357" max="4357" width="10.75" style="9" customWidth="1"/>
    <col min="4358" max="4361" width="0" style="9" hidden="1" customWidth="1"/>
    <col min="4362" max="4362" width="18.5" style="9" customWidth="1"/>
    <col min="4363" max="4363" width="15" style="9" customWidth="1"/>
    <col min="4364" max="4364" width="20.875" style="9" customWidth="1"/>
    <col min="4365" max="4384" width="0" style="9" hidden="1" customWidth="1"/>
    <col min="4385" max="4385" width="18.875" style="9" customWidth="1"/>
    <col min="4386" max="4386" width="26.5" style="9" customWidth="1"/>
    <col min="4387" max="4387" width="16.625" style="9" customWidth="1"/>
    <col min="4388" max="4608" width="9" style="9"/>
    <col min="4609" max="4610" width="0" style="9" hidden="1" customWidth="1"/>
    <col min="4611" max="4611" width="20.625" style="9" customWidth="1"/>
    <col min="4612" max="4612" width="18.125" style="9" customWidth="1"/>
    <col min="4613" max="4613" width="10.75" style="9" customWidth="1"/>
    <col min="4614" max="4617" width="0" style="9" hidden="1" customWidth="1"/>
    <col min="4618" max="4618" width="18.5" style="9" customWidth="1"/>
    <col min="4619" max="4619" width="15" style="9" customWidth="1"/>
    <col min="4620" max="4620" width="20.875" style="9" customWidth="1"/>
    <col min="4621" max="4640" width="0" style="9" hidden="1" customWidth="1"/>
    <col min="4641" max="4641" width="18.875" style="9" customWidth="1"/>
    <col min="4642" max="4642" width="26.5" style="9" customWidth="1"/>
    <col min="4643" max="4643" width="16.625" style="9" customWidth="1"/>
    <col min="4644" max="4864" width="9" style="9"/>
    <col min="4865" max="4866" width="0" style="9" hidden="1" customWidth="1"/>
    <col min="4867" max="4867" width="20.625" style="9" customWidth="1"/>
    <col min="4868" max="4868" width="18.125" style="9" customWidth="1"/>
    <col min="4869" max="4869" width="10.75" style="9" customWidth="1"/>
    <col min="4870" max="4873" width="0" style="9" hidden="1" customWidth="1"/>
    <col min="4874" max="4874" width="18.5" style="9" customWidth="1"/>
    <col min="4875" max="4875" width="15" style="9" customWidth="1"/>
    <col min="4876" max="4876" width="20.875" style="9" customWidth="1"/>
    <col min="4877" max="4896" width="0" style="9" hidden="1" customWidth="1"/>
    <col min="4897" max="4897" width="18.875" style="9" customWidth="1"/>
    <col min="4898" max="4898" width="26.5" style="9" customWidth="1"/>
    <col min="4899" max="4899" width="16.625" style="9" customWidth="1"/>
    <col min="4900" max="5120" width="9" style="9"/>
    <col min="5121" max="5122" width="0" style="9" hidden="1" customWidth="1"/>
    <col min="5123" max="5123" width="20.625" style="9" customWidth="1"/>
    <col min="5124" max="5124" width="18.125" style="9" customWidth="1"/>
    <col min="5125" max="5125" width="10.75" style="9" customWidth="1"/>
    <col min="5126" max="5129" width="0" style="9" hidden="1" customWidth="1"/>
    <col min="5130" max="5130" width="18.5" style="9" customWidth="1"/>
    <col min="5131" max="5131" width="15" style="9" customWidth="1"/>
    <col min="5132" max="5132" width="20.875" style="9" customWidth="1"/>
    <col min="5133" max="5152" width="0" style="9" hidden="1" customWidth="1"/>
    <col min="5153" max="5153" width="18.875" style="9" customWidth="1"/>
    <col min="5154" max="5154" width="26.5" style="9" customWidth="1"/>
    <col min="5155" max="5155" width="16.625" style="9" customWidth="1"/>
    <col min="5156" max="5376" width="9" style="9"/>
    <col min="5377" max="5378" width="0" style="9" hidden="1" customWidth="1"/>
    <col min="5379" max="5379" width="20.625" style="9" customWidth="1"/>
    <col min="5380" max="5380" width="18.125" style="9" customWidth="1"/>
    <col min="5381" max="5381" width="10.75" style="9" customWidth="1"/>
    <col min="5382" max="5385" width="0" style="9" hidden="1" customWidth="1"/>
    <col min="5386" max="5386" width="18.5" style="9" customWidth="1"/>
    <col min="5387" max="5387" width="15" style="9" customWidth="1"/>
    <col min="5388" max="5388" width="20.875" style="9" customWidth="1"/>
    <col min="5389" max="5408" width="0" style="9" hidden="1" customWidth="1"/>
    <col min="5409" max="5409" width="18.875" style="9" customWidth="1"/>
    <col min="5410" max="5410" width="26.5" style="9" customWidth="1"/>
    <col min="5411" max="5411" width="16.625" style="9" customWidth="1"/>
    <col min="5412" max="5632" width="9" style="9"/>
    <col min="5633" max="5634" width="0" style="9" hidden="1" customWidth="1"/>
    <col min="5635" max="5635" width="20.625" style="9" customWidth="1"/>
    <col min="5636" max="5636" width="18.125" style="9" customWidth="1"/>
    <col min="5637" max="5637" width="10.75" style="9" customWidth="1"/>
    <col min="5638" max="5641" width="0" style="9" hidden="1" customWidth="1"/>
    <col min="5642" max="5642" width="18.5" style="9" customWidth="1"/>
    <col min="5643" max="5643" width="15" style="9" customWidth="1"/>
    <col min="5644" max="5644" width="20.875" style="9" customWidth="1"/>
    <col min="5645" max="5664" width="0" style="9" hidden="1" customWidth="1"/>
    <col min="5665" max="5665" width="18.875" style="9" customWidth="1"/>
    <col min="5666" max="5666" width="26.5" style="9" customWidth="1"/>
    <col min="5667" max="5667" width="16.625" style="9" customWidth="1"/>
    <col min="5668" max="5888" width="9" style="9"/>
    <col min="5889" max="5890" width="0" style="9" hidden="1" customWidth="1"/>
    <col min="5891" max="5891" width="20.625" style="9" customWidth="1"/>
    <col min="5892" max="5892" width="18.125" style="9" customWidth="1"/>
    <col min="5893" max="5893" width="10.75" style="9" customWidth="1"/>
    <col min="5894" max="5897" width="0" style="9" hidden="1" customWidth="1"/>
    <col min="5898" max="5898" width="18.5" style="9" customWidth="1"/>
    <col min="5899" max="5899" width="15" style="9" customWidth="1"/>
    <col min="5900" max="5900" width="20.875" style="9" customWidth="1"/>
    <col min="5901" max="5920" width="0" style="9" hidden="1" customWidth="1"/>
    <col min="5921" max="5921" width="18.875" style="9" customWidth="1"/>
    <col min="5922" max="5922" width="26.5" style="9" customWidth="1"/>
    <col min="5923" max="5923" width="16.625" style="9" customWidth="1"/>
    <col min="5924" max="6144" width="9" style="9"/>
    <col min="6145" max="6146" width="0" style="9" hidden="1" customWidth="1"/>
    <col min="6147" max="6147" width="20.625" style="9" customWidth="1"/>
    <col min="6148" max="6148" width="18.125" style="9" customWidth="1"/>
    <col min="6149" max="6149" width="10.75" style="9" customWidth="1"/>
    <col min="6150" max="6153" width="0" style="9" hidden="1" customWidth="1"/>
    <col min="6154" max="6154" width="18.5" style="9" customWidth="1"/>
    <col min="6155" max="6155" width="15" style="9" customWidth="1"/>
    <col min="6156" max="6156" width="20.875" style="9" customWidth="1"/>
    <col min="6157" max="6176" width="0" style="9" hidden="1" customWidth="1"/>
    <col min="6177" max="6177" width="18.875" style="9" customWidth="1"/>
    <col min="6178" max="6178" width="26.5" style="9" customWidth="1"/>
    <col min="6179" max="6179" width="16.625" style="9" customWidth="1"/>
    <col min="6180" max="6400" width="9" style="9"/>
    <col min="6401" max="6402" width="0" style="9" hidden="1" customWidth="1"/>
    <col min="6403" max="6403" width="20.625" style="9" customWidth="1"/>
    <col min="6404" max="6404" width="18.125" style="9" customWidth="1"/>
    <col min="6405" max="6405" width="10.75" style="9" customWidth="1"/>
    <col min="6406" max="6409" width="0" style="9" hidden="1" customWidth="1"/>
    <col min="6410" max="6410" width="18.5" style="9" customWidth="1"/>
    <col min="6411" max="6411" width="15" style="9" customWidth="1"/>
    <col min="6412" max="6412" width="20.875" style="9" customWidth="1"/>
    <col min="6413" max="6432" width="0" style="9" hidden="1" customWidth="1"/>
    <col min="6433" max="6433" width="18.875" style="9" customWidth="1"/>
    <col min="6434" max="6434" width="26.5" style="9" customWidth="1"/>
    <col min="6435" max="6435" width="16.625" style="9" customWidth="1"/>
    <col min="6436" max="6656" width="9" style="9"/>
    <col min="6657" max="6658" width="0" style="9" hidden="1" customWidth="1"/>
    <col min="6659" max="6659" width="20.625" style="9" customWidth="1"/>
    <col min="6660" max="6660" width="18.125" style="9" customWidth="1"/>
    <col min="6661" max="6661" width="10.75" style="9" customWidth="1"/>
    <col min="6662" max="6665" width="0" style="9" hidden="1" customWidth="1"/>
    <col min="6666" max="6666" width="18.5" style="9" customWidth="1"/>
    <col min="6667" max="6667" width="15" style="9" customWidth="1"/>
    <col min="6668" max="6668" width="20.875" style="9" customWidth="1"/>
    <col min="6669" max="6688" width="0" style="9" hidden="1" customWidth="1"/>
    <col min="6689" max="6689" width="18.875" style="9" customWidth="1"/>
    <col min="6690" max="6690" width="26.5" style="9" customWidth="1"/>
    <col min="6691" max="6691" width="16.625" style="9" customWidth="1"/>
    <col min="6692" max="6912" width="9" style="9"/>
    <col min="6913" max="6914" width="0" style="9" hidden="1" customWidth="1"/>
    <col min="6915" max="6915" width="20.625" style="9" customWidth="1"/>
    <col min="6916" max="6916" width="18.125" style="9" customWidth="1"/>
    <col min="6917" max="6917" width="10.75" style="9" customWidth="1"/>
    <col min="6918" max="6921" width="0" style="9" hidden="1" customWidth="1"/>
    <col min="6922" max="6922" width="18.5" style="9" customWidth="1"/>
    <col min="6923" max="6923" width="15" style="9" customWidth="1"/>
    <col min="6924" max="6924" width="20.875" style="9" customWidth="1"/>
    <col min="6925" max="6944" width="0" style="9" hidden="1" customWidth="1"/>
    <col min="6945" max="6945" width="18.875" style="9" customWidth="1"/>
    <col min="6946" max="6946" width="26.5" style="9" customWidth="1"/>
    <col min="6947" max="6947" width="16.625" style="9" customWidth="1"/>
    <col min="6948" max="7168" width="9" style="9"/>
    <col min="7169" max="7170" width="0" style="9" hidden="1" customWidth="1"/>
    <col min="7171" max="7171" width="20.625" style="9" customWidth="1"/>
    <col min="7172" max="7172" width="18.125" style="9" customWidth="1"/>
    <col min="7173" max="7173" width="10.75" style="9" customWidth="1"/>
    <col min="7174" max="7177" width="0" style="9" hidden="1" customWidth="1"/>
    <col min="7178" max="7178" width="18.5" style="9" customWidth="1"/>
    <col min="7179" max="7179" width="15" style="9" customWidth="1"/>
    <col min="7180" max="7180" width="20.875" style="9" customWidth="1"/>
    <col min="7181" max="7200" width="0" style="9" hidden="1" customWidth="1"/>
    <col min="7201" max="7201" width="18.875" style="9" customWidth="1"/>
    <col min="7202" max="7202" width="26.5" style="9" customWidth="1"/>
    <col min="7203" max="7203" width="16.625" style="9" customWidth="1"/>
    <col min="7204" max="7424" width="9" style="9"/>
    <col min="7425" max="7426" width="0" style="9" hidden="1" customWidth="1"/>
    <col min="7427" max="7427" width="20.625" style="9" customWidth="1"/>
    <col min="7428" max="7428" width="18.125" style="9" customWidth="1"/>
    <col min="7429" max="7429" width="10.75" style="9" customWidth="1"/>
    <col min="7430" max="7433" width="0" style="9" hidden="1" customWidth="1"/>
    <col min="7434" max="7434" width="18.5" style="9" customWidth="1"/>
    <col min="7435" max="7435" width="15" style="9" customWidth="1"/>
    <col min="7436" max="7436" width="20.875" style="9" customWidth="1"/>
    <col min="7437" max="7456" width="0" style="9" hidden="1" customWidth="1"/>
    <col min="7457" max="7457" width="18.875" style="9" customWidth="1"/>
    <col min="7458" max="7458" width="26.5" style="9" customWidth="1"/>
    <col min="7459" max="7459" width="16.625" style="9" customWidth="1"/>
    <col min="7460" max="7680" width="9" style="9"/>
    <col min="7681" max="7682" width="0" style="9" hidden="1" customWidth="1"/>
    <col min="7683" max="7683" width="20.625" style="9" customWidth="1"/>
    <col min="7684" max="7684" width="18.125" style="9" customWidth="1"/>
    <col min="7685" max="7685" width="10.75" style="9" customWidth="1"/>
    <col min="7686" max="7689" width="0" style="9" hidden="1" customWidth="1"/>
    <col min="7690" max="7690" width="18.5" style="9" customWidth="1"/>
    <col min="7691" max="7691" width="15" style="9" customWidth="1"/>
    <col min="7692" max="7692" width="20.875" style="9" customWidth="1"/>
    <col min="7693" max="7712" width="0" style="9" hidden="1" customWidth="1"/>
    <col min="7713" max="7713" width="18.875" style="9" customWidth="1"/>
    <col min="7714" max="7714" width="26.5" style="9" customWidth="1"/>
    <col min="7715" max="7715" width="16.625" style="9" customWidth="1"/>
    <col min="7716" max="7936" width="9" style="9"/>
    <col min="7937" max="7938" width="0" style="9" hidden="1" customWidth="1"/>
    <col min="7939" max="7939" width="20.625" style="9" customWidth="1"/>
    <col min="7940" max="7940" width="18.125" style="9" customWidth="1"/>
    <col min="7941" max="7941" width="10.75" style="9" customWidth="1"/>
    <col min="7942" max="7945" width="0" style="9" hidden="1" customWidth="1"/>
    <col min="7946" max="7946" width="18.5" style="9" customWidth="1"/>
    <col min="7947" max="7947" width="15" style="9" customWidth="1"/>
    <col min="7948" max="7948" width="20.875" style="9" customWidth="1"/>
    <col min="7949" max="7968" width="0" style="9" hidden="1" customWidth="1"/>
    <col min="7969" max="7969" width="18.875" style="9" customWidth="1"/>
    <col min="7970" max="7970" width="26.5" style="9" customWidth="1"/>
    <col min="7971" max="7971" width="16.625" style="9" customWidth="1"/>
    <col min="7972" max="8192" width="9" style="9"/>
    <col min="8193" max="8194" width="0" style="9" hidden="1" customWidth="1"/>
    <col min="8195" max="8195" width="20.625" style="9" customWidth="1"/>
    <col min="8196" max="8196" width="18.125" style="9" customWidth="1"/>
    <col min="8197" max="8197" width="10.75" style="9" customWidth="1"/>
    <col min="8198" max="8201" width="0" style="9" hidden="1" customWidth="1"/>
    <col min="8202" max="8202" width="18.5" style="9" customWidth="1"/>
    <col min="8203" max="8203" width="15" style="9" customWidth="1"/>
    <col min="8204" max="8204" width="20.875" style="9" customWidth="1"/>
    <col min="8205" max="8224" width="0" style="9" hidden="1" customWidth="1"/>
    <col min="8225" max="8225" width="18.875" style="9" customWidth="1"/>
    <col min="8226" max="8226" width="26.5" style="9" customWidth="1"/>
    <col min="8227" max="8227" width="16.625" style="9" customWidth="1"/>
    <col min="8228" max="8448" width="9" style="9"/>
    <col min="8449" max="8450" width="0" style="9" hidden="1" customWidth="1"/>
    <col min="8451" max="8451" width="20.625" style="9" customWidth="1"/>
    <col min="8452" max="8452" width="18.125" style="9" customWidth="1"/>
    <col min="8453" max="8453" width="10.75" style="9" customWidth="1"/>
    <col min="8454" max="8457" width="0" style="9" hidden="1" customWidth="1"/>
    <col min="8458" max="8458" width="18.5" style="9" customWidth="1"/>
    <col min="8459" max="8459" width="15" style="9" customWidth="1"/>
    <col min="8460" max="8460" width="20.875" style="9" customWidth="1"/>
    <col min="8461" max="8480" width="0" style="9" hidden="1" customWidth="1"/>
    <col min="8481" max="8481" width="18.875" style="9" customWidth="1"/>
    <col min="8482" max="8482" width="26.5" style="9" customWidth="1"/>
    <col min="8483" max="8483" width="16.625" style="9" customWidth="1"/>
    <col min="8484" max="8704" width="9" style="9"/>
    <col min="8705" max="8706" width="0" style="9" hidden="1" customWidth="1"/>
    <col min="8707" max="8707" width="20.625" style="9" customWidth="1"/>
    <col min="8708" max="8708" width="18.125" style="9" customWidth="1"/>
    <col min="8709" max="8709" width="10.75" style="9" customWidth="1"/>
    <col min="8710" max="8713" width="0" style="9" hidden="1" customWidth="1"/>
    <col min="8714" max="8714" width="18.5" style="9" customWidth="1"/>
    <col min="8715" max="8715" width="15" style="9" customWidth="1"/>
    <col min="8716" max="8716" width="20.875" style="9" customWidth="1"/>
    <col min="8717" max="8736" width="0" style="9" hidden="1" customWidth="1"/>
    <col min="8737" max="8737" width="18.875" style="9" customWidth="1"/>
    <col min="8738" max="8738" width="26.5" style="9" customWidth="1"/>
    <col min="8739" max="8739" width="16.625" style="9" customWidth="1"/>
    <col min="8740" max="8960" width="9" style="9"/>
    <col min="8961" max="8962" width="0" style="9" hidden="1" customWidth="1"/>
    <col min="8963" max="8963" width="20.625" style="9" customWidth="1"/>
    <col min="8964" max="8964" width="18.125" style="9" customWidth="1"/>
    <col min="8965" max="8965" width="10.75" style="9" customWidth="1"/>
    <col min="8966" max="8969" width="0" style="9" hidden="1" customWidth="1"/>
    <col min="8970" max="8970" width="18.5" style="9" customWidth="1"/>
    <col min="8971" max="8971" width="15" style="9" customWidth="1"/>
    <col min="8972" max="8972" width="20.875" style="9" customWidth="1"/>
    <col min="8973" max="8992" width="0" style="9" hidden="1" customWidth="1"/>
    <col min="8993" max="8993" width="18.875" style="9" customWidth="1"/>
    <col min="8994" max="8994" width="26.5" style="9" customWidth="1"/>
    <col min="8995" max="8995" width="16.625" style="9" customWidth="1"/>
    <col min="8996" max="9216" width="9" style="9"/>
    <col min="9217" max="9218" width="0" style="9" hidden="1" customWidth="1"/>
    <col min="9219" max="9219" width="20.625" style="9" customWidth="1"/>
    <col min="9220" max="9220" width="18.125" style="9" customWidth="1"/>
    <col min="9221" max="9221" width="10.75" style="9" customWidth="1"/>
    <col min="9222" max="9225" width="0" style="9" hidden="1" customWidth="1"/>
    <col min="9226" max="9226" width="18.5" style="9" customWidth="1"/>
    <col min="9227" max="9227" width="15" style="9" customWidth="1"/>
    <col min="9228" max="9228" width="20.875" style="9" customWidth="1"/>
    <col min="9229" max="9248" width="0" style="9" hidden="1" customWidth="1"/>
    <col min="9249" max="9249" width="18.875" style="9" customWidth="1"/>
    <col min="9250" max="9250" width="26.5" style="9" customWidth="1"/>
    <col min="9251" max="9251" width="16.625" style="9" customWidth="1"/>
    <col min="9252" max="9472" width="9" style="9"/>
    <col min="9473" max="9474" width="0" style="9" hidden="1" customWidth="1"/>
    <col min="9475" max="9475" width="20.625" style="9" customWidth="1"/>
    <col min="9476" max="9476" width="18.125" style="9" customWidth="1"/>
    <col min="9477" max="9477" width="10.75" style="9" customWidth="1"/>
    <col min="9478" max="9481" width="0" style="9" hidden="1" customWidth="1"/>
    <col min="9482" max="9482" width="18.5" style="9" customWidth="1"/>
    <col min="9483" max="9483" width="15" style="9" customWidth="1"/>
    <col min="9484" max="9484" width="20.875" style="9" customWidth="1"/>
    <col min="9485" max="9504" width="0" style="9" hidden="1" customWidth="1"/>
    <col min="9505" max="9505" width="18.875" style="9" customWidth="1"/>
    <col min="9506" max="9506" width="26.5" style="9" customWidth="1"/>
    <col min="9507" max="9507" width="16.625" style="9" customWidth="1"/>
    <col min="9508" max="9728" width="9" style="9"/>
    <col min="9729" max="9730" width="0" style="9" hidden="1" customWidth="1"/>
    <col min="9731" max="9731" width="20.625" style="9" customWidth="1"/>
    <col min="9732" max="9732" width="18.125" style="9" customWidth="1"/>
    <col min="9733" max="9733" width="10.75" style="9" customWidth="1"/>
    <col min="9734" max="9737" width="0" style="9" hidden="1" customWidth="1"/>
    <col min="9738" max="9738" width="18.5" style="9" customWidth="1"/>
    <col min="9739" max="9739" width="15" style="9" customWidth="1"/>
    <col min="9740" max="9740" width="20.875" style="9" customWidth="1"/>
    <col min="9741" max="9760" width="0" style="9" hidden="1" customWidth="1"/>
    <col min="9761" max="9761" width="18.875" style="9" customWidth="1"/>
    <col min="9762" max="9762" width="26.5" style="9" customWidth="1"/>
    <col min="9763" max="9763" width="16.625" style="9" customWidth="1"/>
    <col min="9764" max="9984" width="9" style="9"/>
    <col min="9985" max="9986" width="0" style="9" hidden="1" customWidth="1"/>
    <col min="9987" max="9987" width="20.625" style="9" customWidth="1"/>
    <col min="9988" max="9988" width="18.125" style="9" customWidth="1"/>
    <col min="9989" max="9989" width="10.75" style="9" customWidth="1"/>
    <col min="9990" max="9993" width="0" style="9" hidden="1" customWidth="1"/>
    <col min="9994" max="9994" width="18.5" style="9" customWidth="1"/>
    <col min="9995" max="9995" width="15" style="9" customWidth="1"/>
    <col min="9996" max="9996" width="20.875" style="9" customWidth="1"/>
    <col min="9997" max="10016" width="0" style="9" hidden="1" customWidth="1"/>
    <col min="10017" max="10017" width="18.875" style="9" customWidth="1"/>
    <col min="10018" max="10018" width="26.5" style="9" customWidth="1"/>
    <col min="10019" max="10019" width="16.625" style="9" customWidth="1"/>
    <col min="10020" max="10240" width="9" style="9"/>
    <col min="10241" max="10242" width="0" style="9" hidden="1" customWidth="1"/>
    <col min="10243" max="10243" width="20.625" style="9" customWidth="1"/>
    <col min="10244" max="10244" width="18.125" style="9" customWidth="1"/>
    <col min="10245" max="10245" width="10.75" style="9" customWidth="1"/>
    <col min="10246" max="10249" width="0" style="9" hidden="1" customWidth="1"/>
    <col min="10250" max="10250" width="18.5" style="9" customWidth="1"/>
    <col min="10251" max="10251" width="15" style="9" customWidth="1"/>
    <col min="10252" max="10252" width="20.875" style="9" customWidth="1"/>
    <col min="10253" max="10272" width="0" style="9" hidden="1" customWidth="1"/>
    <col min="10273" max="10273" width="18.875" style="9" customWidth="1"/>
    <col min="10274" max="10274" width="26.5" style="9" customWidth="1"/>
    <col min="10275" max="10275" width="16.625" style="9" customWidth="1"/>
    <col min="10276" max="10496" width="9" style="9"/>
    <col min="10497" max="10498" width="0" style="9" hidden="1" customWidth="1"/>
    <col min="10499" max="10499" width="20.625" style="9" customWidth="1"/>
    <col min="10500" max="10500" width="18.125" style="9" customWidth="1"/>
    <col min="10501" max="10501" width="10.75" style="9" customWidth="1"/>
    <col min="10502" max="10505" width="0" style="9" hidden="1" customWidth="1"/>
    <col min="10506" max="10506" width="18.5" style="9" customWidth="1"/>
    <col min="10507" max="10507" width="15" style="9" customWidth="1"/>
    <col min="10508" max="10508" width="20.875" style="9" customWidth="1"/>
    <col min="10509" max="10528" width="0" style="9" hidden="1" customWidth="1"/>
    <col min="10529" max="10529" width="18.875" style="9" customWidth="1"/>
    <col min="10530" max="10530" width="26.5" style="9" customWidth="1"/>
    <col min="10531" max="10531" width="16.625" style="9" customWidth="1"/>
    <col min="10532" max="10752" width="9" style="9"/>
    <col min="10753" max="10754" width="0" style="9" hidden="1" customWidth="1"/>
    <col min="10755" max="10755" width="20.625" style="9" customWidth="1"/>
    <col min="10756" max="10756" width="18.125" style="9" customWidth="1"/>
    <col min="10757" max="10757" width="10.75" style="9" customWidth="1"/>
    <col min="10758" max="10761" width="0" style="9" hidden="1" customWidth="1"/>
    <col min="10762" max="10762" width="18.5" style="9" customWidth="1"/>
    <col min="10763" max="10763" width="15" style="9" customWidth="1"/>
    <col min="10764" max="10764" width="20.875" style="9" customWidth="1"/>
    <col min="10765" max="10784" width="0" style="9" hidden="1" customWidth="1"/>
    <col min="10785" max="10785" width="18.875" style="9" customWidth="1"/>
    <col min="10786" max="10786" width="26.5" style="9" customWidth="1"/>
    <col min="10787" max="10787" width="16.625" style="9" customWidth="1"/>
    <col min="10788" max="11008" width="9" style="9"/>
    <col min="11009" max="11010" width="0" style="9" hidden="1" customWidth="1"/>
    <col min="11011" max="11011" width="20.625" style="9" customWidth="1"/>
    <col min="11012" max="11012" width="18.125" style="9" customWidth="1"/>
    <col min="11013" max="11013" width="10.75" style="9" customWidth="1"/>
    <col min="11014" max="11017" width="0" style="9" hidden="1" customWidth="1"/>
    <col min="11018" max="11018" width="18.5" style="9" customWidth="1"/>
    <col min="11019" max="11019" width="15" style="9" customWidth="1"/>
    <col min="11020" max="11020" width="20.875" style="9" customWidth="1"/>
    <col min="11021" max="11040" width="0" style="9" hidden="1" customWidth="1"/>
    <col min="11041" max="11041" width="18.875" style="9" customWidth="1"/>
    <col min="11042" max="11042" width="26.5" style="9" customWidth="1"/>
    <col min="11043" max="11043" width="16.625" style="9" customWidth="1"/>
    <col min="11044" max="11264" width="9" style="9"/>
    <col min="11265" max="11266" width="0" style="9" hidden="1" customWidth="1"/>
    <col min="11267" max="11267" width="20.625" style="9" customWidth="1"/>
    <col min="11268" max="11268" width="18.125" style="9" customWidth="1"/>
    <col min="11269" max="11269" width="10.75" style="9" customWidth="1"/>
    <col min="11270" max="11273" width="0" style="9" hidden="1" customWidth="1"/>
    <col min="11274" max="11274" width="18.5" style="9" customWidth="1"/>
    <col min="11275" max="11275" width="15" style="9" customWidth="1"/>
    <col min="11276" max="11276" width="20.875" style="9" customWidth="1"/>
    <col min="11277" max="11296" width="0" style="9" hidden="1" customWidth="1"/>
    <col min="11297" max="11297" width="18.875" style="9" customWidth="1"/>
    <col min="11298" max="11298" width="26.5" style="9" customWidth="1"/>
    <col min="11299" max="11299" width="16.625" style="9" customWidth="1"/>
    <col min="11300" max="11520" width="9" style="9"/>
    <col min="11521" max="11522" width="0" style="9" hidden="1" customWidth="1"/>
    <col min="11523" max="11523" width="20.625" style="9" customWidth="1"/>
    <col min="11524" max="11524" width="18.125" style="9" customWidth="1"/>
    <col min="11525" max="11525" width="10.75" style="9" customWidth="1"/>
    <col min="11526" max="11529" width="0" style="9" hidden="1" customWidth="1"/>
    <col min="11530" max="11530" width="18.5" style="9" customWidth="1"/>
    <col min="11531" max="11531" width="15" style="9" customWidth="1"/>
    <col min="11532" max="11532" width="20.875" style="9" customWidth="1"/>
    <col min="11533" max="11552" width="0" style="9" hidden="1" customWidth="1"/>
    <col min="11553" max="11553" width="18.875" style="9" customWidth="1"/>
    <col min="11554" max="11554" width="26.5" style="9" customWidth="1"/>
    <col min="11555" max="11555" width="16.625" style="9" customWidth="1"/>
    <col min="11556" max="11776" width="9" style="9"/>
    <col min="11777" max="11778" width="0" style="9" hidden="1" customWidth="1"/>
    <col min="11779" max="11779" width="20.625" style="9" customWidth="1"/>
    <col min="11780" max="11780" width="18.125" style="9" customWidth="1"/>
    <col min="11781" max="11781" width="10.75" style="9" customWidth="1"/>
    <col min="11782" max="11785" width="0" style="9" hidden="1" customWidth="1"/>
    <col min="11786" max="11786" width="18.5" style="9" customWidth="1"/>
    <col min="11787" max="11787" width="15" style="9" customWidth="1"/>
    <col min="11788" max="11788" width="20.875" style="9" customWidth="1"/>
    <col min="11789" max="11808" width="0" style="9" hidden="1" customWidth="1"/>
    <col min="11809" max="11809" width="18.875" style="9" customWidth="1"/>
    <col min="11810" max="11810" width="26.5" style="9" customWidth="1"/>
    <col min="11811" max="11811" width="16.625" style="9" customWidth="1"/>
    <col min="11812" max="12032" width="9" style="9"/>
    <col min="12033" max="12034" width="0" style="9" hidden="1" customWidth="1"/>
    <col min="12035" max="12035" width="20.625" style="9" customWidth="1"/>
    <col min="12036" max="12036" width="18.125" style="9" customWidth="1"/>
    <col min="12037" max="12037" width="10.75" style="9" customWidth="1"/>
    <col min="12038" max="12041" width="0" style="9" hidden="1" customWidth="1"/>
    <col min="12042" max="12042" width="18.5" style="9" customWidth="1"/>
    <col min="12043" max="12043" width="15" style="9" customWidth="1"/>
    <col min="12044" max="12044" width="20.875" style="9" customWidth="1"/>
    <col min="12045" max="12064" width="0" style="9" hidden="1" customWidth="1"/>
    <col min="12065" max="12065" width="18.875" style="9" customWidth="1"/>
    <col min="12066" max="12066" width="26.5" style="9" customWidth="1"/>
    <col min="12067" max="12067" width="16.625" style="9" customWidth="1"/>
    <col min="12068" max="12288" width="9" style="9"/>
    <col min="12289" max="12290" width="0" style="9" hidden="1" customWidth="1"/>
    <col min="12291" max="12291" width="20.625" style="9" customWidth="1"/>
    <col min="12292" max="12292" width="18.125" style="9" customWidth="1"/>
    <col min="12293" max="12293" width="10.75" style="9" customWidth="1"/>
    <col min="12294" max="12297" width="0" style="9" hidden="1" customWidth="1"/>
    <col min="12298" max="12298" width="18.5" style="9" customWidth="1"/>
    <col min="12299" max="12299" width="15" style="9" customWidth="1"/>
    <col min="12300" max="12300" width="20.875" style="9" customWidth="1"/>
    <col min="12301" max="12320" width="0" style="9" hidden="1" customWidth="1"/>
    <col min="12321" max="12321" width="18.875" style="9" customWidth="1"/>
    <col min="12322" max="12322" width="26.5" style="9" customWidth="1"/>
    <col min="12323" max="12323" width="16.625" style="9" customWidth="1"/>
    <col min="12324" max="12544" width="9" style="9"/>
    <col min="12545" max="12546" width="0" style="9" hidden="1" customWidth="1"/>
    <col min="12547" max="12547" width="20.625" style="9" customWidth="1"/>
    <col min="12548" max="12548" width="18.125" style="9" customWidth="1"/>
    <col min="12549" max="12549" width="10.75" style="9" customWidth="1"/>
    <col min="12550" max="12553" width="0" style="9" hidden="1" customWidth="1"/>
    <col min="12554" max="12554" width="18.5" style="9" customWidth="1"/>
    <col min="12555" max="12555" width="15" style="9" customWidth="1"/>
    <col min="12556" max="12556" width="20.875" style="9" customWidth="1"/>
    <col min="12557" max="12576" width="0" style="9" hidden="1" customWidth="1"/>
    <col min="12577" max="12577" width="18.875" style="9" customWidth="1"/>
    <col min="12578" max="12578" width="26.5" style="9" customWidth="1"/>
    <col min="12579" max="12579" width="16.625" style="9" customWidth="1"/>
    <col min="12580" max="12800" width="9" style="9"/>
    <col min="12801" max="12802" width="0" style="9" hidden="1" customWidth="1"/>
    <col min="12803" max="12803" width="20.625" style="9" customWidth="1"/>
    <col min="12804" max="12804" width="18.125" style="9" customWidth="1"/>
    <col min="12805" max="12805" width="10.75" style="9" customWidth="1"/>
    <col min="12806" max="12809" width="0" style="9" hidden="1" customWidth="1"/>
    <col min="12810" max="12810" width="18.5" style="9" customWidth="1"/>
    <col min="12811" max="12811" width="15" style="9" customWidth="1"/>
    <col min="12812" max="12812" width="20.875" style="9" customWidth="1"/>
    <col min="12813" max="12832" width="0" style="9" hidden="1" customWidth="1"/>
    <col min="12833" max="12833" width="18.875" style="9" customWidth="1"/>
    <col min="12834" max="12834" width="26.5" style="9" customWidth="1"/>
    <col min="12835" max="12835" width="16.625" style="9" customWidth="1"/>
    <col min="12836" max="13056" width="9" style="9"/>
    <col min="13057" max="13058" width="0" style="9" hidden="1" customWidth="1"/>
    <col min="13059" max="13059" width="20.625" style="9" customWidth="1"/>
    <col min="13060" max="13060" width="18.125" style="9" customWidth="1"/>
    <col min="13061" max="13061" width="10.75" style="9" customWidth="1"/>
    <col min="13062" max="13065" width="0" style="9" hidden="1" customWidth="1"/>
    <col min="13066" max="13066" width="18.5" style="9" customWidth="1"/>
    <col min="13067" max="13067" width="15" style="9" customWidth="1"/>
    <col min="13068" max="13068" width="20.875" style="9" customWidth="1"/>
    <col min="13069" max="13088" width="0" style="9" hidden="1" customWidth="1"/>
    <col min="13089" max="13089" width="18.875" style="9" customWidth="1"/>
    <col min="13090" max="13090" width="26.5" style="9" customWidth="1"/>
    <col min="13091" max="13091" width="16.625" style="9" customWidth="1"/>
    <col min="13092" max="13312" width="9" style="9"/>
    <col min="13313" max="13314" width="0" style="9" hidden="1" customWidth="1"/>
    <col min="13315" max="13315" width="20.625" style="9" customWidth="1"/>
    <col min="13316" max="13316" width="18.125" style="9" customWidth="1"/>
    <col min="13317" max="13317" width="10.75" style="9" customWidth="1"/>
    <col min="13318" max="13321" width="0" style="9" hidden="1" customWidth="1"/>
    <col min="13322" max="13322" width="18.5" style="9" customWidth="1"/>
    <col min="13323" max="13323" width="15" style="9" customWidth="1"/>
    <col min="13324" max="13324" width="20.875" style="9" customWidth="1"/>
    <col min="13325" max="13344" width="0" style="9" hidden="1" customWidth="1"/>
    <col min="13345" max="13345" width="18.875" style="9" customWidth="1"/>
    <col min="13346" max="13346" width="26.5" style="9" customWidth="1"/>
    <col min="13347" max="13347" width="16.625" style="9" customWidth="1"/>
    <col min="13348" max="13568" width="9" style="9"/>
    <col min="13569" max="13570" width="0" style="9" hidden="1" customWidth="1"/>
    <col min="13571" max="13571" width="20.625" style="9" customWidth="1"/>
    <col min="13572" max="13572" width="18.125" style="9" customWidth="1"/>
    <col min="13573" max="13573" width="10.75" style="9" customWidth="1"/>
    <col min="13574" max="13577" width="0" style="9" hidden="1" customWidth="1"/>
    <col min="13578" max="13578" width="18.5" style="9" customWidth="1"/>
    <col min="13579" max="13579" width="15" style="9" customWidth="1"/>
    <col min="13580" max="13580" width="20.875" style="9" customWidth="1"/>
    <col min="13581" max="13600" width="0" style="9" hidden="1" customWidth="1"/>
    <col min="13601" max="13601" width="18.875" style="9" customWidth="1"/>
    <col min="13602" max="13602" width="26.5" style="9" customWidth="1"/>
    <col min="13603" max="13603" width="16.625" style="9" customWidth="1"/>
    <col min="13604" max="13824" width="9" style="9"/>
    <col min="13825" max="13826" width="0" style="9" hidden="1" customWidth="1"/>
    <col min="13827" max="13827" width="20.625" style="9" customWidth="1"/>
    <col min="13828" max="13828" width="18.125" style="9" customWidth="1"/>
    <col min="13829" max="13829" width="10.75" style="9" customWidth="1"/>
    <col min="13830" max="13833" width="0" style="9" hidden="1" customWidth="1"/>
    <col min="13834" max="13834" width="18.5" style="9" customWidth="1"/>
    <col min="13835" max="13835" width="15" style="9" customWidth="1"/>
    <col min="13836" max="13836" width="20.875" style="9" customWidth="1"/>
    <col min="13837" max="13856" width="0" style="9" hidden="1" customWidth="1"/>
    <col min="13857" max="13857" width="18.875" style="9" customWidth="1"/>
    <col min="13858" max="13858" width="26.5" style="9" customWidth="1"/>
    <col min="13859" max="13859" width="16.625" style="9" customWidth="1"/>
    <col min="13860" max="14080" width="9" style="9"/>
    <col min="14081" max="14082" width="0" style="9" hidden="1" customWidth="1"/>
    <col min="14083" max="14083" width="20.625" style="9" customWidth="1"/>
    <col min="14084" max="14084" width="18.125" style="9" customWidth="1"/>
    <col min="14085" max="14085" width="10.75" style="9" customWidth="1"/>
    <col min="14086" max="14089" width="0" style="9" hidden="1" customWidth="1"/>
    <col min="14090" max="14090" width="18.5" style="9" customWidth="1"/>
    <col min="14091" max="14091" width="15" style="9" customWidth="1"/>
    <col min="14092" max="14092" width="20.875" style="9" customWidth="1"/>
    <col min="14093" max="14112" width="0" style="9" hidden="1" customWidth="1"/>
    <col min="14113" max="14113" width="18.875" style="9" customWidth="1"/>
    <col min="14114" max="14114" width="26.5" style="9" customWidth="1"/>
    <col min="14115" max="14115" width="16.625" style="9" customWidth="1"/>
    <col min="14116" max="14336" width="9" style="9"/>
    <col min="14337" max="14338" width="0" style="9" hidden="1" customWidth="1"/>
    <col min="14339" max="14339" width="20.625" style="9" customWidth="1"/>
    <col min="14340" max="14340" width="18.125" style="9" customWidth="1"/>
    <col min="14341" max="14341" width="10.75" style="9" customWidth="1"/>
    <col min="14342" max="14345" width="0" style="9" hidden="1" customWidth="1"/>
    <col min="14346" max="14346" width="18.5" style="9" customWidth="1"/>
    <col min="14347" max="14347" width="15" style="9" customWidth="1"/>
    <col min="14348" max="14348" width="20.875" style="9" customWidth="1"/>
    <col min="14349" max="14368" width="0" style="9" hidden="1" customWidth="1"/>
    <col min="14369" max="14369" width="18.875" style="9" customWidth="1"/>
    <col min="14370" max="14370" width="26.5" style="9" customWidth="1"/>
    <col min="14371" max="14371" width="16.625" style="9" customWidth="1"/>
    <col min="14372" max="14592" width="9" style="9"/>
    <col min="14593" max="14594" width="0" style="9" hidden="1" customWidth="1"/>
    <col min="14595" max="14595" width="20.625" style="9" customWidth="1"/>
    <col min="14596" max="14596" width="18.125" style="9" customWidth="1"/>
    <col min="14597" max="14597" width="10.75" style="9" customWidth="1"/>
    <col min="14598" max="14601" width="0" style="9" hidden="1" customWidth="1"/>
    <col min="14602" max="14602" width="18.5" style="9" customWidth="1"/>
    <col min="14603" max="14603" width="15" style="9" customWidth="1"/>
    <col min="14604" max="14604" width="20.875" style="9" customWidth="1"/>
    <col min="14605" max="14624" width="0" style="9" hidden="1" customWidth="1"/>
    <col min="14625" max="14625" width="18.875" style="9" customWidth="1"/>
    <col min="14626" max="14626" width="26.5" style="9" customWidth="1"/>
    <col min="14627" max="14627" width="16.625" style="9" customWidth="1"/>
    <col min="14628" max="14848" width="9" style="9"/>
    <col min="14849" max="14850" width="0" style="9" hidden="1" customWidth="1"/>
    <col min="14851" max="14851" width="20.625" style="9" customWidth="1"/>
    <col min="14852" max="14852" width="18.125" style="9" customWidth="1"/>
    <col min="14853" max="14853" width="10.75" style="9" customWidth="1"/>
    <col min="14854" max="14857" width="0" style="9" hidden="1" customWidth="1"/>
    <col min="14858" max="14858" width="18.5" style="9" customWidth="1"/>
    <col min="14859" max="14859" width="15" style="9" customWidth="1"/>
    <col min="14860" max="14860" width="20.875" style="9" customWidth="1"/>
    <col min="14861" max="14880" width="0" style="9" hidden="1" customWidth="1"/>
    <col min="14881" max="14881" width="18.875" style="9" customWidth="1"/>
    <col min="14882" max="14882" width="26.5" style="9" customWidth="1"/>
    <col min="14883" max="14883" width="16.625" style="9" customWidth="1"/>
    <col min="14884" max="15104" width="9" style="9"/>
    <col min="15105" max="15106" width="0" style="9" hidden="1" customWidth="1"/>
    <col min="15107" max="15107" width="20.625" style="9" customWidth="1"/>
    <col min="15108" max="15108" width="18.125" style="9" customWidth="1"/>
    <col min="15109" max="15109" width="10.75" style="9" customWidth="1"/>
    <col min="15110" max="15113" width="0" style="9" hidden="1" customWidth="1"/>
    <col min="15114" max="15114" width="18.5" style="9" customWidth="1"/>
    <col min="15115" max="15115" width="15" style="9" customWidth="1"/>
    <col min="15116" max="15116" width="20.875" style="9" customWidth="1"/>
    <col min="15117" max="15136" width="0" style="9" hidden="1" customWidth="1"/>
    <col min="15137" max="15137" width="18.875" style="9" customWidth="1"/>
    <col min="15138" max="15138" width="26.5" style="9" customWidth="1"/>
    <col min="15139" max="15139" width="16.625" style="9" customWidth="1"/>
    <col min="15140" max="15360" width="9" style="9"/>
    <col min="15361" max="15362" width="0" style="9" hidden="1" customWidth="1"/>
    <col min="15363" max="15363" width="20.625" style="9" customWidth="1"/>
    <col min="15364" max="15364" width="18.125" style="9" customWidth="1"/>
    <col min="15365" max="15365" width="10.75" style="9" customWidth="1"/>
    <col min="15366" max="15369" width="0" style="9" hidden="1" customWidth="1"/>
    <col min="15370" max="15370" width="18.5" style="9" customWidth="1"/>
    <col min="15371" max="15371" width="15" style="9" customWidth="1"/>
    <col min="15372" max="15372" width="20.875" style="9" customWidth="1"/>
    <col min="15373" max="15392" width="0" style="9" hidden="1" customWidth="1"/>
    <col min="15393" max="15393" width="18.875" style="9" customWidth="1"/>
    <col min="15394" max="15394" width="26.5" style="9" customWidth="1"/>
    <col min="15395" max="15395" width="16.625" style="9" customWidth="1"/>
    <col min="15396" max="15616" width="9" style="9"/>
    <col min="15617" max="15618" width="0" style="9" hidden="1" customWidth="1"/>
    <col min="15619" max="15619" width="20.625" style="9" customWidth="1"/>
    <col min="15620" max="15620" width="18.125" style="9" customWidth="1"/>
    <col min="15621" max="15621" width="10.75" style="9" customWidth="1"/>
    <col min="15622" max="15625" width="0" style="9" hidden="1" customWidth="1"/>
    <col min="15626" max="15626" width="18.5" style="9" customWidth="1"/>
    <col min="15627" max="15627" width="15" style="9" customWidth="1"/>
    <col min="15628" max="15628" width="20.875" style="9" customWidth="1"/>
    <col min="15629" max="15648" width="0" style="9" hidden="1" customWidth="1"/>
    <col min="15649" max="15649" width="18.875" style="9" customWidth="1"/>
    <col min="15650" max="15650" width="26.5" style="9" customWidth="1"/>
    <col min="15651" max="15651" width="16.625" style="9" customWidth="1"/>
    <col min="15652" max="15872" width="9" style="9"/>
    <col min="15873" max="15874" width="0" style="9" hidden="1" customWidth="1"/>
    <col min="15875" max="15875" width="20.625" style="9" customWidth="1"/>
    <col min="15876" max="15876" width="18.125" style="9" customWidth="1"/>
    <col min="15877" max="15877" width="10.75" style="9" customWidth="1"/>
    <col min="15878" max="15881" width="0" style="9" hidden="1" customWidth="1"/>
    <col min="15882" max="15882" width="18.5" style="9" customWidth="1"/>
    <col min="15883" max="15883" width="15" style="9" customWidth="1"/>
    <col min="15884" max="15884" width="20.875" style="9" customWidth="1"/>
    <col min="15885" max="15904" width="0" style="9" hidden="1" customWidth="1"/>
    <col min="15905" max="15905" width="18.875" style="9" customWidth="1"/>
    <col min="15906" max="15906" width="26.5" style="9" customWidth="1"/>
    <col min="15907" max="15907" width="16.625" style="9" customWidth="1"/>
    <col min="15908" max="16128" width="9" style="9"/>
    <col min="16129" max="16130" width="0" style="9" hidden="1" customWidth="1"/>
    <col min="16131" max="16131" width="20.625" style="9" customWidth="1"/>
    <col min="16132" max="16132" width="18.125" style="9" customWidth="1"/>
    <col min="16133" max="16133" width="10.75" style="9" customWidth="1"/>
    <col min="16134" max="16137" width="0" style="9" hidden="1" customWidth="1"/>
    <col min="16138" max="16138" width="18.5" style="9" customWidth="1"/>
    <col min="16139" max="16139" width="15" style="9" customWidth="1"/>
    <col min="16140" max="16140" width="20.875" style="9" customWidth="1"/>
    <col min="16141" max="16160" width="0" style="9" hidden="1" customWidth="1"/>
    <col min="16161" max="16161" width="18.875" style="9" customWidth="1"/>
    <col min="16162" max="16162" width="26.5" style="9" customWidth="1"/>
    <col min="16163" max="16163" width="16.625" style="9" customWidth="1"/>
    <col min="16164" max="16384" width="9" style="9"/>
  </cols>
  <sheetData>
    <row r="1" spans="1:34" s="2" customFormat="1" ht="30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s="2" customFormat="1" ht="30.75" hidden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2" customFormat="1" ht="48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6</v>
      </c>
      <c r="J3" s="6" t="s">
        <v>10</v>
      </c>
      <c r="K3" s="5" t="s">
        <v>6</v>
      </c>
      <c r="L3" s="7" t="s">
        <v>11</v>
      </c>
      <c r="M3" s="7" t="s">
        <v>12</v>
      </c>
      <c r="N3" s="8" t="s">
        <v>13</v>
      </c>
      <c r="O3" s="8" t="s">
        <v>6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9" t="s">
        <v>25</v>
      </c>
    </row>
    <row r="4" spans="1:34" s="2" customFormat="1" hidden="1">
      <c r="A4" s="10"/>
      <c r="B4" s="10"/>
      <c r="C4" s="11" t="s">
        <v>26</v>
      </c>
      <c r="D4" s="11" t="s">
        <v>27</v>
      </c>
      <c r="E4" s="12"/>
      <c r="F4" s="12"/>
      <c r="G4" s="13"/>
      <c r="H4" s="13"/>
      <c r="I4" s="12"/>
      <c r="J4" s="14" t="s">
        <v>28</v>
      </c>
      <c r="K4" s="14"/>
      <c r="L4" s="15" t="s">
        <v>29</v>
      </c>
      <c r="M4" s="15" t="s">
        <v>30</v>
      </c>
      <c r="N4" s="16" t="s">
        <v>31</v>
      </c>
      <c r="O4" s="17"/>
      <c r="AA4" s="9"/>
    </row>
    <row r="5" spans="1:34" s="2" customFormat="1" hidden="1">
      <c r="A5" s="18"/>
      <c r="B5" s="18" t="s">
        <v>32</v>
      </c>
      <c r="C5" s="19">
        <f>SUBTOTAL(9,C6:C7)</f>
        <v>33636483</v>
      </c>
      <c r="D5" s="19">
        <f>SUBTOTAL(9,D6:D7)</f>
        <v>1572058.12</v>
      </c>
      <c r="E5" s="20">
        <f>+D5*100/C5</f>
        <v>4.6736697174909754</v>
      </c>
      <c r="F5" s="19">
        <f>SUM(F6:F7)</f>
        <v>1572062.986358003</v>
      </c>
      <c r="G5" s="19">
        <f>SUM(G6:G7)</f>
        <v>1898495.55</v>
      </c>
      <c r="H5" s="21">
        <f>SUM(H6:H7)</f>
        <v>326432.56364199705</v>
      </c>
      <c r="I5" s="22">
        <f>+H5*100/F5</f>
        <v>20.764598268307498</v>
      </c>
      <c r="J5" s="19">
        <f>SUBTOTAL(9,J6:J7)</f>
        <v>8054024.2999999998</v>
      </c>
      <c r="K5" s="20">
        <f>+J5*100/C5</f>
        <v>23.944311597618572</v>
      </c>
      <c r="L5" s="23">
        <f>SUBTOTAL(9,L6:L7)</f>
        <v>24010400.579999998</v>
      </c>
      <c r="M5" s="24">
        <f>+C5*52.29/100</f>
        <v>17588516.960699998</v>
      </c>
      <c r="N5" s="25">
        <f>+M5-J5</f>
        <v>9534492.6606999971</v>
      </c>
      <c r="O5" s="26">
        <f>+N5*100/C5</f>
        <v>28.345688402381416</v>
      </c>
      <c r="AA5" s="9"/>
      <c r="AC5" s="2" t="s">
        <v>33</v>
      </c>
    </row>
    <row r="6" spans="1:34" s="2" customFormat="1" hidden="1">
      <c r="A6" s="27">
        <v>3</v>
      </c>
      <c r="B6" s="28" t="s">
        <v>34</v>
      </c>
      <c r="C6" s="29">
        <v>1331870</v>
      </c>
      <c r="D6" s="29">
        <v>0</v>
      </c>
      <c r="E6" s="30">
        <f>+D6*100/C6</f>
        <v>0</v>
      </c>
      <c r="F6" s="29">
        <f>+D6+E6</f>
        <v>0</v>
      </c>
      <c r="G6" s="29">
        <v>316546.5</v>
      </c>
      <c r="H6" s="31">
        <f>+G6-F6</f>
        <v>316546.5</v>
      </c>
      <c r="I6" s="32" t="e">
        <f>+H6*100/F6</f>
        <v>#DIV/0!</v>
      </c>
      <c r="J6" s="29">
        <v>555326.62</v>
      </c>
      <c r="K6" s="30">
        <f>+J6*100/C6</f>
        <v>41.695257044606457</v>
      </c>
      <c r="L6" s="33">
        <f>+C6-D6-J6</f>
        <v>776543.38</v>
      </c>
      <c r="M6" s="34">
        <f>+C6*52.29/100</f>
        <v>696434.82299999997</v>
      </c>
      <c r="N6" s="35">
        <f>+M6-J6</f>
        <v>141108.20299999998</v>
      </c>
      <c r="O6" s="36">
        <f>+N6*100/C6</f>
        <v>10.594742955393542</v>
      </c>
      <c r="P6" s="37">
        <v>151300</v>
      </c>
      <c r="Q6" s="37">
        <v>125700</v>
      </c>
      <c r="R6" s="37">
        <v>121000</v>
      </c>
      <c r="S6" s="37">
        <v>0</v>
      </c>
      <c r="T6" s="37">
        <v>80700</v>
      </c>
      <c r="U6" s="37">
        <v>80700</v>
      </c>
      <c r="V6" s="37">
        <v>80700</v>
      </c>
      <c r="W6" s="37">
        <v>0</v>
      </c>
      <c r="X6" s="37">
        <v>80700</v>
      </c>
      <c r="Y6" s="37">
        <v>80700</v>
      </c>
      <c r="Z6" s="37">
        <v>80700</v>
      </c>
      <c r="AA6" s="37">
        <v>0</v>
      </c>
      <c r="AB6" s="2">
        <v>2</v>
      </c>
      <c r="AC6" s="2" t="s">
        <v>35</v>
      </c>
      <c r="AD6" s="2" t="s">
        <v>36</v>
      </c>
      <c r="AF6" s="2" t="s">
        <v>35</v>
      </c>
    </row>
    <row r="7" spans="1:34" s="2" customFormat="1" hidden="1">
      <c r="A7" s="27">
        <v>4</v>
      </c>
      <c r="B7" s="28" t="s">
        <v>37</v>
      </c>
      <c r="C7" s="29">
        <v>32304613</v>
      </c>
      <c r="D7" s="29">
        <v>1572058.12</v>
      </c>
      <c r="E7" s="30">
        <f>+D7*100/C7</f>
        <v>4.8663580028028814</v>
      </c>
      <c r="F7" s="29">
        <f>+D7+E7</f>
        <v>1572062.986358003</v>
      </c>
      <c r="G7" s="29">
        <v>1581949.05</v>
      </c>
      <c r="H7" s="31">
        <f>+G7-F7</f>
        <v>9886.0636419970542</v>
      </c>
      <c r="I7" s="32">
        <f>+H7*100/F7</f>
        <v>0.6288592586802193</v>
      </c>
      <c r="J7" s="38">
        <v>7498697.6799999997</v>
      </c>
      <c r="K7" s="30">
        <f>+J7*100/C7</f>
        <v>23.212467148267649</v>
      </c>
      <c r="L7" s="33">
        <f>+C7-D7-J7</f>
        <v>23233857.199999999</v>
      </c>
      <c r="M7" s="34">
        <f>+C7*52.29/100</f>
        <v>16892082.137699999</v>
      </c>
      <c r="N7" s="35">
        <f>+M7-J7</f>
        <v>9393384.4576999992</v>
      </c>
      <c r="O7" s="36">
        <f>+N7*100/C7</f>
        <v>29.07753285173235</v>
      </c>
      <c r="P7" s="37">
        <v>969800</v>
      </c>
      <c r="Q7" s="37">
        <v>969800</v>
      </c>
      <c r="R7" s="37">
        <v>1824800</v>
      </c>
      <c r="S7" s="37">
        <v>13325400</v>
      </c>
      <c r="T7" s="37">
        <v>894800</v>
      </c>
      <c r="U7" s="37">
        <v>894800</v>
      </c>
      <c r="V7" s="37">
        <v>1744800</v>
      </c>
      <c r="W7" s="37">
        <v>100660</v>
      </c>
      <c r="X7" s="37">
        <v>894800</v>
      </c>
      <c r="Y7" s="37">
        <v>1744800</v>
      </c>
      <c r="Z7" s="37">
        <v>889120</v>
      </c>
      <c r="AA7" s="37">
        <v>0</v>
      </c>
      <c r="AB7" s="2">
        <v>3</v>
      </c>
      <c r="AC7" s="2" t="s">
        <v>35</v>
      </c>
      <c r="AD7" s="2" t="s">
        <v>38</v>
      </c>
      <c r="AF7" s="2" t="s">
        <v>35</v>
      </c>
    </row>
    <row r="8" spans="1:34" s="39" customFormat="1">
      <c r="C8" s="66">
        <v>7658100</v>
      </c>
      <c r="D8" s="70">
        <v>88090.96</v>
      </c>
      <c r="E8" s="40">
        <f>+D8*100/C8</f>
        <v>1.1502978545592248</v>
      </c>
      <c r="F8" s="41"/>
      <c r="G8" s="41"/>
      <c r="H8" s="41"/>
      <c r="I8" s="41"/>
      <c r="J8" s="70">
        <v>4047722.91</v>
      </c>
      <c r="K8" s="42">
        <f>SUM(J8*100/C8)</f>
        <v>52.855445998354682</v>
      </c>
      <c r="L8" s="43">
        <f>SUM(C8-D8-J8)</f>
        <v>3522286.13</v>
      </c>
      <c r="M8" s="44">
        <f>SUM(C8*33/100)</f>
        <v>2527173</v>
      </c>
      <c r="N8" s="45"/>
      <c r="O8" s="46">
        <f>SUM(N8*100/[1]Sheet5!C8)</f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7"/>
      <c r="AC8" s="47"/>
      <c r="AD8" s="47"/>
      <c r="AE8" s="47"/>
      <c r="AF8" s="47"/>
      <c r="AG8" s="47"/>
      <c r="AH8" s="47"/>
    </row>
    <row r="9" spans="1:34" s="48" customFormat="1">
      <c r="C9" s="49"/>
      <c r="D9" s="50"/>
      <c r="E9" s="50"/>
      <c r="F9" s="51"/>
      <c r="G9" s="51"/>
      <c r="H9" s="51"/>
      <c r="I9" s="51"/>
      <c r="J9" s="52"/>
      <c r="K9" s="53"/>
      <c r="L9" s="49"/>
      <c r="M9" s="54"/>
      <c r="N9" s="44"/>
      <c r="O9" s="5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6"/>
      <c r="AC9" s="56"/>
      <c r="AD9" s="56"/>
      <c r="AE9" s="56"/>
      <c r="AF9" s="56"/>
      <c r="AG9" s="56"/>
      <c r="AH9" s="56"/>
    </row>
    <row r="10" spans="1:34" s="48" customFormat="1">
      <c r="C10" s="75">
        <v>23136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6"/>
      <c r="AC10" s="56"/>
      <c r="AD10" s="56"/>
      <c r="AE10" s="56"/>
      <c r="AF10" s="56"/>
      <c r="AG10" s="56"/>
      <c r="AH10" s="56"/>
    </row>
    <row r="11" spans="1:34" s="48" customFormat="1"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6"/>
      <c r="AC11" s="56"/>
      <c r="AD11" s="56"/>
      <c r="AE11" s="56"/>
      <c r="AF11" s="56"/>
      <c r="AG11" s="56"/>
      <c r="AH11" s="56"/>
    </row>
    <row r="12" spans="1:34">
      <c r="C12" s="57"/>
    </row>
    <row r="13" spans="1:34">
      <c r="C13" s="57"/>
    </row>
    <row r="14" spans="1:34">
      <c r="C14" s="58"/>
      <c r="D14" s="58"/>
      <c r="E14" s="58"/>
    </row>
    <row r="15" spans="1:34">
      <c r="C15" s="78"/>
      <c r="D15" s="78"/>
      <c r="E15" s="78"/>
    </row>
    <row r="16" spans="1:34">
      <c r="C16" s="57"/>
    </row>
    <row r="17" spans="3:35">
      <c r="C17" s="73"/>
      <c r="D17" s="73"/>
      <c r="E17" s="73"/>
    </row>
    <row r="18" spans="3:35">
      <c r="C18" s="58"/>
    </row>
    <row r="19" spans="3:35">
      <c r="C19" s="57"/>
    </row>
    <row r="20" spans="3:35">
      <c r="C20" s="57"/>
    </row>
    <row r="21" spans="3:35">
      <c r="C21" s="57"/>
    </row>
    <row r="22" spans="3:35">
      <c r="C22" s="57"/>
      <c r="AI22" s="9">
        <f>SUM(AI18:AI21)</f>
        <v>0</v>
      </c>
    </row>
    <row r="23" spans="3:35">
      <c r="C23" s="57"/>
    </row>
    <row r="24" spans="3:35">
      <c r="C24" s="57"/>
      <c r="J24" s="60">
        <f>SUM(J10:J23)</f>
        <v>0</v>
      </c>
      <c r="L24" s="51">
        <v>1124921.29</v>
      </c>
      <c r="AI24" s="37"/>
    </row>
    <row r="25" spans="3:35" s="61" customFormat="1"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  <c r="AC25" s="64"/>
      <c r="AD25" s="64"/>
      <c r="AE25" s="64"/>
      <c r="AF25" s="64"/>
      <c r="AG25" s="64"/>
      <c r="AH25" s="64"/>
    </row>
    <row r="26" spans="3:35" s="61" customFormat="1"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  <c r="AC26" s="64"/>
      <c r="AD26" s="64"/>
      <c r="AE26" s="64"/>
      <c r="AF26" s="64"/>
      <c r="AG26" s="64"/>
      <c r="AH26" s="64"/>
    </row>
    <row r="27" spans="3:35">
      <c r="K27" s="60"/>
    </row>
    <row r="32" spans="3:35">
      <c r="K32" s="1">
        <f>SUM(K10:K30)</f>
        <v>0</v>
      </c>
    </row>
  </sheetData>
  <mergeCells count="6">
    <mergeCell ref="C17:E17"/>
    <mergeCell ref="A1:O1"/>
    <mergeCell ref="A2:O2"/>
    <mergeCell ref="C10:M10"/>
    <mergeCell ref="C11:M11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topLeftCell="C1" workbookViewId="0">
      <selection activeCell="C13" sqref="C13"/>
    </sheetView>
  </sheetViews>
  <sheetFormatPr defaultRowHeight="24"/>
  <cols>
    <col min="1" max="1" width="7.625" style="9" hidden="1" customWidth="1"/>
    <col min="2" max="2" width="25.75" style="9" hidden="1" customWidth="1"/>
    <col min="3" max="3" width="20.625" style="1" customWidth="1"/>
    <col min="4" max="4" width="18.125" style="1" customWidth="1"/>
    <col min="5" max="5" width="13.875" style="1" customWidth="1"/>
    <col min="6" max="6" width="16.25" style="1" hidden="1" customWidth="1"/>
    <col min="7" max="7" width="15.25" style="1" hidden="1" customWidth="1"/>
    <col min="8" max="8" width="14.625" style="1" hidden="1" customWidth="1"/>
    <col min="9" max="9" width="11.625" style="1" hidden="1" customWidth="1"/>
    <col min="10" max="10" width="18.5" style="1" customWidth="1"/>
    <col min="11" max="11" width="15" style="1" customWidth="1"/>
    <col min="12" max="12" width="20.875" style="51" customWidth="1"/>
    <col min="13" max="13" width="32.5" style="51" hidden="1" customWidth="1"/>
    <col min="14" max="14" width="16.375" style="1" hidden="1" customWidth="1"/>
    <col min="15" max="15" width="14.625" style="1" hidden="1" customWidth="1"/>
    <col min="16" max="22" width="18.5" style="1" hidden="1" customWidth="1"/>
    <col min="23" max="23" width="17.125" style="1" hidden="1" customWidth="1"/>
    <col min="24" max="26" width="18.5" style="1" hidden="1" customWidth="1"/>
    <col min="27" max="27" width="15.875" style="1" hidden="1" customWidth="1"/>
    <col min="28" max="29" width="0" style="2" hidden="1" customWidth="1"/>
    <col min="30" max="30" width="12.375" style="2" hidden="1" customWidth="1"/>
    <col min="31" max="32" width="0" style="2" hidden="1" customWidth="1"/>
    <col min="33" max="33" width="18.875" style="2" customWidth="1"/>
    <col min="34" max="34" width="26.5" style="2" customWidth="1"/>
    <col min="35" max="35" width="16.625" style="9" customWidth="1"/>
    <col min="36" max="256" width="9" style="9"/>
    <col min="257" max="258" width="0" style="9" hidden="1" customWidth="1"/>
    <col min="259" max="259" width="20.625" style="9" customWidth="1"/>
    <col min="260" max="260" width="18.125" style="9" customWidth="1"/>
    <col min="261" max="261" width="10.75" style="9" customWidth="1"/>
    <col min="262" max="265" width="0" style="9" hidden="1" customWidth="1"/>
    <col min="266" max="266" width="18.5" style="9" customWidth="1"/>
    <col min="267" max="267" width="15" style="9" customWidth="1"/>
    <col min="268" max="268" width="20.875" style="9" customWidth="1"/>
    <col min="269" max="288" width="0" style="9" hidden="1" customWidth="1"/>
    <col min="289" max="289" width="18.875" style="9" customWidth="1"/>
    <col min="290" max="290" width="26.5" style="9" customWidth="1"/>
    <col min="291" max="291" width="16.625" style="9" customWidth="1"/>
    <col min="292" max="512" width="9" style="9"/>
    <col min="513" max="514" width="0" style="9" hidden="1" customWidth="1"/>
    <col min="515" max="515" width="20.625" style="9" customWidth="1"/>
    <col min="516" max="516" width="18.125" style="9" customWidth="1"/>
    <col min="517" max="517" width="10.75" style="9" customWidth="1"/>
    <col min="518" max="521" width="0" style="9" hidden="1" customWidth="1"/>
    <col min="522" max="522" width="18.5" style="9" customWidth="1"/>
    <col min="523" max="523" width="15" style="9" customWidth="1"/>
    <col min="524" max="524" width="20.875" style="9" customWidth="1"/>
    <col min="525" max="544" width="0" style="9" hidden="1" customWidth="1"/>
    <col min="545" max="545" width="18.875" style="9" customWidth="1"/>
    <col min="546" max="546" width="26.5" style="9" customWidth="1"/>
    <col min="547" max="547" width="16.625" style="9" customWidth="1"/>
    <col min="548" max="768" width="9" style="9"/>
    <col min="769" max="770" width="0" style="9" hidden="1" customWidth="1"/>
    <col min="771" max="771" width="20.625" style="9" customWidth="1"/>
    <col min="772" max="772" width="18.125" style="9" customWidth="1"/>
    <col min="773" max="773" width="10.75" style="9" customWidth="1"/>
    <col min="774" max="777" width="0" style="9" hidden="1" customWidth="1"/>
    <col min="778" max="778" width="18.5" style="9" customWidth="1"/>
    <col min="779" max="779" width="15" style="9" customWidth="1"/>
    <col min="780" max="780" width="20.875" style="9" customWidth="1"/>
    <col min="781" max="800" width="0" style="9" hidden="1" customWidth="1"/>
    <col min="801" max="801" width="18.875" style="9" customWidth="1"/>
    <col min="802" max="802" width="26.5" style="9" customWidth="1"/>
    <col min="803" max="803" width="16.625" style="9" customWidth="1"/>
    <col min="804" max="1024" width="9" style="9"/>
    <col min="1025" max="1026" width="0" style="9" hidden="1" customWidth="1"/>
    <col min="1027" max="1027" width="20.625" style="9" customWidth="1"/>
    <col min="1028" max="1028" width="18.125" style="9" customWidth="1"/>
    <col min="1029" max="1029" width="10.75" style="9" customWidth="1"/>
    <col min="1030" max="1033" width="0" style="9" hidden="1" customWidth="1"/>
    <col min="1034" max="1034" width="18.5" style="9" customWidth="1"/>
    <col min="1035" max="1035" width="15" style="9" customWidth="1"/>
    <col min="1036" max="1036" width="20.875" style="9" customWidth="1"/>
    <col min="1037" max="1056" width="0" style="9" hidden="1" customWidth="1"/>
    <col min="1057" max="1057" width="18.875" style="9" customWidth="1"/>
    <col min="1058" max="1058" width="26.5" style="9" customWidth="1"/>
    <col min="1059" max="1059" width="16.625" style="9" customWidth="1"/>
    <col min="1060" max="1280" width="9" style="9"/>
    <col min="1281" max="1282" width="0" style="9" hidden="1" customWidth="1"/>
    <col min="1283" max="1283" width="20.625" style="9" customWidth="1"/>
    <col min="1284" max="1284" width="18.125" style="9" customWidth="1"/>
    <col min="1285" max="1285" width="10.75" style="9" customWidth="1"/>
    <col min="1286" max="1289" width="0" style="9" hidden="1" customWidth="1"/>
    <col min="1290" max="1290" width="18.5" style="9" customWidth="1"/>
    <col min="1291" max="1291" width="15" style="9" customWidth="1"/>
    <col min="1292" max="1292" width="20.875" style="9" customWidth="1"/>
    <col min="1293" max="1312" width="0" style="9" hidden="1" customWidth="1"/>
    <col min="1313" max="1313" width="18.875" style="9" customWidth="1"/>
    <col min="1314" max="1314" width="26.5" style="9" customWidth="1"/>
    <col min="1315" max="1315" width="16.625" style="9" customWidth="1"/>
    <col min="1316" max="1536" width="9" style="9"/>
    <col min="1537" max="1538" width="0" style="9" hidden="1" customWidth="1"/>
    <col min="1539" max="1539" width="20.625" style="9" customWidth="1"/>
    <col min="1540" max="1540" width="18.125" style="9" customWidth="1"/>
    <col min="1541" max="1541" width="10.75" style="9" customWidth="1"/>
    <col min="1542" max="1545" width="0" style="9" hidden="1" customWidth="1"/>
    <col min="1546" max="1546" width="18.5" style="9" customWidth="1"/>
    <col min="1547" max="1547" width="15" style="9" customWidth="1"/>
    <col min="1548" max="1548" width="20.875" style="9" customWidth="1"/>
    <col min="1549" max="1568" width="0" style="9" hidden="1" customWidth="1"/>
    <col min="1569" max="1569" width="18.875" style="9" customWidth="1"/>
    <col min="1570" max="1570" width="26.5" style="9" customWidth="1"/>
    <col min="1571" max="1571" width="16.625" style="9" customWidth="1"/>
    <col min="1572" max="1792" width="9" style="9"/>
    <col min="1793" max="1794" width="0" style="9" hidden="1" customWidth="1"/>
    <col min="1795" max="1795" width="20.625" style="9" customWidth="1"/>
    <col min="1796" max="1796" width="18.125" style="9" customWidth="1"/>
    <col min="1797" max="1797" width="10.75" style="9" customWidth="1"/>
    <col min="1798" max="1801" width="0" style="9" hidden="1" customWidth="1"/>
    <col min="1802" max="1802" width="18.5" style="9" customWidth="1"/>
    <col min="1803" max="1803" width="15" style="9" customWidth="1"/>
    <col min="1804" max="1804" width="20.875" style="9" customWidth="1"/>
    <col min="1805" max="1824" width="0" style="9" hidden="1" customWidth="1"/>
    <col min="1825" max="1825" width="18.875" style="9" customWidth="1"/>
    <col min="1826" max="1826" width="26.5" style="9" customWidth="1"/>
    <col min="1827" max="1827" width="16.625" style="9" customWidth="1"/>
    <col min="1828" max="2048" width="9" style="9"/>
    <col min="2049" max="2050" width="0" style="9" hidden="1" customWidth="1"/>
    <col min="2051" max="2051" width="20.625" style="9" customWidth="1"/>
    <col min="2052" max="2052" width="18.125" style="9" customWidth="1"/>
    <col min="2053" max="2053" width="10.75" style="9" customWidth="1"/>
    <col min="2054" max="2057" width="0" style="9" hidden="1" customWidth="1"/>
    <col min="2058" max="2058" width="18.5" style="9" customWidth="1"/>
    <col min="2059" max="2059" width="15" style="9" customWidth="1"/>
    <col min="2060" max="2060" width="20.875" style="9" customWidth="1"/>
    <col min="2061" max="2080" width="0" style="9" hidden="1" customWidth="1"/>
    <col min="2081" max="2081" width="18.875" style="9" customWidth="1"/>
    <col min="2082" max="2082" width="26.5" style="9" customWidth="1"/>
    <col min="2083" max="2083" width="16.625" style="9" customWidth="1"/>
    <col min="2084" max="2304" width="9" style="9"/>
    <col min="2305" max="2306" width="0" style="9" hidden="1" customWidth="1"/>
    <col min="2307" max="2307" width="20.625" style="9" customWidth="1"/>
    <col min="2308" max="2308" width="18.125" style="9" customWidth="1"/>
    <col min="2309" max="2309" width="10.75" style="9" customWidth="1"/>
    <col min="2310" max="2313" width="0" style="9" hidden="1" customWidth="1"/>
    <col min="2314" max="2314" width="18.5" style="9" customWidth="1"/>
    <col min="2315" max="2315" width="15" style="9" customWidth="1"/>
    <col min="2316" max="2316" width="20.875" style="9" customWidth="1"/>
    <col min="2317" max="2336" width="0" style="9" hidden="1" customWidth="1"/>
    <col min="2337" max="2337" width="18.875" style="9" customWidth="1"/>
    <col min="2338" max="2338" width="26.5" style="9" customWidth="1"/>
    <col min="2339" max="2339" width="16.625" style="9" customWidth="1"/>
    <col min="2340" max="2560" width="9" style="9"/>
    <col min="2561" max="2562" width="0" style="9" hidden="1" customWidth="1"/>
    <col min="2563" max="2563" width="20.625" style="9" customWidth="1"/>
    <col min="2564" max="2564" width="18.125" style="9" customWidth="1"/>
    <col min="2565" max="2565" width="10.75" style="9" customWidth="1"/>
    <col min="2566" max="2569" width="0" style="9" hidden="1" customWidth="1"/>
    <col min="2570" max="2570" width="18.5" style="9" customWidth="1"/>
    <col min="2571" max="2571" width="15" style="9" customWidth="1"/>
    <col min="2572" max="2572" width="20.875" style="9" customWidth="1"/>
    <col min="2573" max="2592" width="0" style="9" hidden="1" customWidth="1"/>
    <col min="2593" max="2593" width="18.875" style="9" customWidth="1"/>
    <col min="2594" max="2594" width="26.5" style="9" customWidth="1"/>
    <col min="2595" max="2595" width="16.625" style="9" customWidth="1"/>
    <col min="2596" max="2816" width="9" style="9"/>
    <col min="2817" max="2818" width="0" style="9" hidden="1" customWidth="1"/>
    <col min="2819" max="2819" width="20.625" style="9" customWidth="1"/>
    <col min="2820" max="2820" width="18.125" style="9" customWidth="1"/>
    <col min="2821" max="2821" width="10.75" style="9" customWidth="1"/>
    <col min="2822" max="2825" width="0" style="9" hidden="1" customWidth="1"/>
    <col min="2826" max="2826" width="18.5" style="9" customWidth="1"/>
    <col min="2827" max="2827" width="15" style="9" customWidth="1"/>
    <col min="2828" max="2828" width="20.875" style="9" customWidth="1"/>
    <col min="2829" max="2848" width="0" style="9" hidden="1" customWidth="1"/>
    <col min="2849" max="2849" width="18.875" style="9" customWidth="1"/>
    <col min="2850" max="2850" width="26.5" style="9" customWidth="1"/>
    <col min="2851" max="2851" width="16.625" style="9" customWidth="1"/>
    <col min="2852" max="3072" width="9" style="9"/>
    <col min="3073" max="3074" width="0" style="9" hidden="1" customWidth="1"/>
    <col min="3075" max="3075" width="20.625" style="9" customWidth="1"/>
    <col min="3076" max="3076" width="18.125" style="9" customWidth="1"/>
    <col min="3077" max="3077" width="10.75" style="9" customWidth="1"/>
    <col min="3078" max="3081" width="0" style="9" hidden="1" customWidth="1"/>
    <col min="3082" max="3082" width="18.5" style="9" customWidth="1"/>
    <col min="3083" max="3083" width="15" style="9" customWidth="1"/>
    <col min="3084" max="3084" width="20.875" style="9" customWidth="1"/>
    <col min="3085" max="3104" width="0" style="9" hidden="1" customWidth="1"/>
    <col min="3105" max="3105" width="18.875" style="9" customWidth="1"/>
    <col min="3106" max="3106" width="26.5" style="9" customWidth="1"/>
    <col min="3107" max="3107" width="16.625" style="9" customWidth="1"/>
    <col min="3108" max="3328" width="9" style="9"/>
    <col min="3329" max="3330" width="0" style="9" hidden="1" customWidth="1"/>
    <col min="3331" max="3331" width="20.625" style="9" customWidth="1"/>
    <col min="3332" max="3332" width="18.125" style="9" customWidth="1"/>
    <col min="3333" max="3333" width="10.75" style="9" customWidth="1"/>
    <col min="3334" max="3337" width="0" style="9" hidden="1" customWidth="1"/>
    <col min="3338" max="3338" width="18.5" style="9" customWidth="1"/>
    <col min="3339" max="3339" width="15" style="9" customWidth="1"/>
    <col min="3340" max="3340" width="20.875" style="9" customWidth="1"/>
    <col min="3341" max="3360" width="0" style="9" hidden="1" customWidth="1"/>
    <col min="3361" max="3361" width="18.875" style="9" customWidth="1"/>
    <col min="3362" max="3362" width="26.5" style="9" customWidth="1"/>
    <col min="3363" max="3363" width="16.625" style="9" customWidth="1"/>
    <col min="3364" max="3584" width="9" style="9"/>
    <col min="3585" max="3586" width="0" style="9" hidden="1" customWidth="1"/>
    <col min="3587" max="3587" width="20.625" style="9" customWidth="1"/>
    <col min="3588" max="3588" width="18.125" style="9" customWidth="1"/>
    <col min="3589" max="3589" width="10.75" style="9" customWidth="1"/>
    <col min="3590" max="3593" width="0" style="9" hidden="1" customWidth="1"/>
    <col min="3594" max="3594" width="18.5" style="9" customWidth="1"/>
    <col min="3595" max="3595" width="15" style="9" customWidth="1"/>
    <col min="3596" max="3596" width="20.875" style="9" customWidth="1"/>
    <col min="3597" max="3616" width="0" style="9" hidden="1" customWidth="1"/>
    <col min="3617" max="3617" width="18.875" style="9" customWidth="1"/>
    <col min="3618" max="3618" width="26.5" style="9" customWidth="1"/>
    <col min="3619" max="3619" width="16.625" style="9" customWidth="1"/>
    <col min="3620" max="3840" width="9" style="9"/>
    <col min="3841" max="3842" width="0" style="9" hidden="1" customWidth="1"/>
    <col min="3843" max="3843" width="20.625" style="9" customWidth="1"/>
    <col min="3844" max="3844" width="18.125" style="9" customWidth="1"/>
    <col min="3845" max="3845" width="10.75" style="9" customWidth="1"/>
    <col min="3846" max="3849" width="0" style="9" hidden="1" customWidth="1"/>
    <col min="3850" max="3850" width="18.5" style="9" customWidth="1"/>
    <col min="3851" max="3851" width="15" style="9" customWidth="1"/>
    <col min="3852" max="3852" width="20.875" style="9" customWidth="1"/>
    <col min="3853" max="3872" width="0" style="9" hidden="1" customWidth="1"/>
    <col min="3873" max="3873" width="18.875" style="9" customWidth="1"/>
    <col min="3874" max="3874" width="26.5" style="9" customWidth="1"/>
    <col min="3875" max="3875" width="16.625" style="9" customWidth="1"/>
    <col min="3876" max="4096" width="9" style="9"/>
    <col min="4097" max="4098" width="0" style="9" hidden="1" customWidth="1"/>
    <col min="4099" max="4099" width="20.625" style="9" customWidth="1"/>
    <col min="4100" max="4100" width="18.125" style="9" customWidth="1"/>
    <col min="4101" max="4101" width="10.75" style="9" customWidth="1"/>
    <col min="4102" max="4105" width="0" style="9" hidden="1" customWidth="1"/>
    <col min="4106" max="4106" width="18.5" style="9" customWidth="1"/>
    <col min="4107" max="4107" width="15" style="9" customWidth="1"/>
    <col min="4108" max="4108" width="20.875" style="9" customWidth="1"/>
    <col min="4109" max="4128" width="0" style="9" hidden="1" customWidth="1"/>
    <col min="4129" max="4129" width="18.875" style="9" customWidth="1"/>
    <col min="4130" max="4130" width="26.5" style="9" customWidth="1"/>
    <col min="4131" max="4131" width="16.625" style="9" customWidth="1"/>
    <col min="4132" max="4352" width="9" style="9"/>
    <col min="4353" max="4354" width="0" style="9" hidden="1" customWidth="1"/>
    <col min="4355" max="4355" width="20.625" style="9" customWidth="1"/>
    <col min="4356" max="4356" width="18.125" style="9" customWidth="1"/>
    <col min="4357" max="4357" width="10.75" style="9" customWidth="1"/>
    <col min="4358" max="4361" width="0" style="9" hidden="1" customWidth="1"/>
    <col min="4362" max="4362" width="18.5" style="9" customWidth="1"/>
    <col min="4363" max="4363" width="15" style="9" customWidth="1"/>
    <col min="4364" max="4364" width="20.875" style="9" customWidth="1"/>
    <col min="4365" max="4384" width="0" style="9" hidden="1" customWidth="1"/>
    <col min="4385" max="4385" width="18.875" style="9" customWidth="1"/>
    <col min="4386" max="4386" width="26.5" style="9" customWidth="1"/>
    <col min="4387" max="4387" width="16.625" style="9" customWidth="1"/>
    <col min="4388" max="4608" width="9" style="9"/>
    <col min="4609" max="4610" width="0" style="9" hidden="1" customWidth="1"/>
    <col min="4611" max="4611" width="20.625" style="9" customWidth="1"/>
    <col min="4612" max="4612" width="18.125" style="9" customWidth="1"/>
    <col min="4613" max="4613" width="10.75" style="9" customWidth="1"/>
    <col min="4614" max="4617" width="0" style="9" hidden="1" customWidth="1"/>
    <col min="4618" max="4618" width="18.5" style="9" customWidth="1"/>
    <col min="4619" max="4619" width="15" style="9" customWidth="1"/>
    <col min="4620" max="4620" width="20.875" style="9" customWidth="1"/>
    <col min="4621" max="4640" width="0" style="9" hidden="1" customWidth="1"/>
    <col min="4641" max="4641" width="18.875" style="9" customWidth="1"/>
    <col min="4642" max="4642" width="26.5" style="9" customWidth="1"/>
    <col min="4643" max="4643" width="16.625" style="9" customWidth="1"/>
    <col min="4644" max="4864" width="9" style="9"/>
    <col min="4865" max="4866" width="0" style="9" hidden="1" customWidth="1"/>
    <col min="4867" max="4867" width="20.625" style="9" customWidth="1"/>
    <col min="4868" max="4868" width="18.125" style="9" customWidth="1"/>
    <col min="4869" max="4869" width="10.75" style="9" customWidth="1"/>
    <col min="4870" max="4873" width="0" style="9" hidden="1" customWidth="1"/>
    <col min="4874" max="4874" width="18.5" style="9" customWidth="1"/>
    <col min="4875" max="4875" width="15" style="9" customWidth="1"/>
    <col min="4876" max="4876" width="20.875" style="9" customWidth="1"/>
    <col min="4877" max="4896" width="0" style="9" hidden="1" customWidth="1"/>
    <col min="4897" max="4897" width="18.875" style="9" customWidth="1"/>
    <col min="4898" max="4898" width="26.5" style="9" customWidth="1"/>
    <col min="4899" max="4899" width="16.625" style="9" customWidth="1"/>
    <col min="4900" max="5120" width="9" style="9"/>
    <col min="5121" max="5122" width="0" style="9" hidden="1" customWidth="1"/>
    <col min="5123" max="5123" width="20.625" style="9" customWidth="1"/>
    <col min="5124" max="5124" width="18.125" style="9" customWidth="1"/>
    <col min="5125" max="5125" width="10.75" style="9" customWidth="1"/>
    <col min="5126" max="5129" width="0" style="9" hidden="1" customWidth="1"/>
    <col min="5130" max="5130" width="18.5" style="9" customWidth="1"/>
    <col min="5131" max="5131" width="15" style="9" customWidth="1"/>
    <col min="5132" max="5132" width="20.875" style="9" customWidth="1"/>
    <col min="5133" max="5152" width="0" style="9" hidden="1" customWidth="1"/>
    <col min="5153" max="5153" width="18.875" style="9" customWidth="1"/>
    <col min="5154" max="5154" width="26.5" style="9" customWidth="1"/>
    <col min="5155" max="5155" width="16.625" style="9" customWidth="1"/>
    <col min="5156" max="5376" width="9" style="9"/>
    <col min="5377" max="5378" width="0" style="9" hidden="1" customWidth="1"/>
    <col min="5379" max="5379" width="20.625" style="9" customWidth="1"/>
    <col min="5380" max="5380" width="18.125" style="9" customWidth="1"/>
    <col min="5381" max="5381" width="10.75" style="9" customWidth="1"/>
    <col min="5382" max="5385" width="0" style="9" hidden="1" customWidth="1"/>
    <col min="5386" max="5386" width="18.5" style="9" customWidth="1"/>
    <col min="5387" max="5387" width="15" style="9" customWidth="1"/>
    <col min="5388" max="5388" width="20.875" style="9" customWidth="1"/>
    <col min="5389" max="5408" width="0" style="9" hidden="1" customWidth="1"/>
    <col min="5409" max="5409" width="18.875" style="9" customWidth="1"/>
    <col min="5410" max="5410" width="26.5" style="9" customWidth="1"/>
    <col min="5411" max="5411" width="16.625" style="9" customWidth="1"/>
    <col min="5412" max="5632" width="9" style="9"/>
    <col min="5633" max="5634" width="0" style="9" hidden="1" customWidth="1"/>
    <col min="5635" max="5635" width="20.625" style="9" customWidth="1"/>
    <col min="5636" max="5636" width="18.125" style="9" customWidth="1"/>
    <col min="5637" max="5637" width="10.75" style="9" customWidth="1"/>
    <col min="5638" max="5641" width="0" style="9" hidden="1" customWidth="1"/>
    <col min="5642" max="5642" width="18.5" style="9" customWidth="1"/>
    <col min="5643" max="5643" width="15" style="9" customWidth="1"/>
    <col min="5644" max="5644" width="20.875" style="9" customWidth="1"/>
    <col min="5645" max="5664" width="0" style="9" hidden="1" customWidth="1"/>
    <col min="5665" max="5665" width="18.875" style="9" customWidth="1"/>
    <col min="5666" max="5666" width="26.5" style="9" customWidth="1"/>
    <col min="5667" max="5667" width="16.625" style="9" customWidth="1"/>
    <col min="5668" max="5888" width="9" style="9"/>
    <col min="5889" max="5890" width="0" style="9" hidden="1" customWidth="1"/>
    <col min="5891" max="5891" width="20.625" style="9" customWidth="1"/>
    <col min="5892" max="5892" width="18.125" style="9" customWidth="1"/>
    <col min="5893" max="5893" width="10.75" style="9" customWidth="1"/>
    <col min="5894" max="5897" width="0" style="9" hidden="1" customWidth="1"/>
    <col min="5898" max="5898" width="18.5" style="9" customWidth="1"/>
    <col min="5899" max="5899" width="15" style="9" customWidth="1"/>
    <col min="5900" max="5900" width="20.875" style="9" customWidth="1"/>
    <col min="5901" max="5920" width="0" style="9" hidden="1" customWidth="1"/>
    <col min="5921" max="5921" width="18.875" style="9" customWidth="1"/>
    <col min="5922" max="5922" width="26.5" style="9" customWidth="1"/>
    <col min="5923" max="5923" width="16.625" style="9" customWidth="1"/>
    <col min="5924" max="6144" width="9" style="9"/>
    <col min="6145" max="6146" width="0" style="9" hidden="1" customWidth="1"/>
    <col min="6147" max="6147" width="20.625" style="9" customWidth="1"/>
    <col min="6148" max="6148" width="18.125" style="9" customWidth="1"/>
    <col min="6149" max="6149" width="10.75" style="9" customWidth="1"/>
    <col min="6150" max="6153" width="0" style="9" hidden="1" customWidth="1"/>
    <col min="6154" max="6154" width="18.5" style="9" customWidth="1"/>
    <col min="6155" max="6155" width="15" style="9" customWidth="1"/>
    <col min="6156" max="6156" width="20.875" style="9" customWidth="1"/>
    <col min="6157" max="6176" width="0" style="9" hidden="1" customWidth="1"/>
    <col min="6177" max="6177" width="18.875" style="9" customWidth="1"/>
    <col min="6178" max="6178" width="26.5" style="9" customWidth="1"/>
    <col min="6179" max="6179" width="16.625" style="9" customWidth="1"/>
    <col min="6180" max="6400" width="9" style="9"/>
    <col min="6401" max="6402" width="0" style="9" hidden="1" customWidth="1"/>
    <col min="6403" max="6403" width="20.625" style="9" customWidth="1"/>
    <col min="6404" max="6404" width="18.125" style="9" customWidth="1"/>
    <col min="6405" max="6405" width="10.75" style="9" customWidth="1"/>
    <col min="6406" max="6409" width="0" style="9" hidden="1" customWidth="1"/>
    <col min="6410" max="6410" width="18.5" style="9" customWidth="1"/>
    <col min="6411" max="6411" width="15" style="9" customWidth="1"/>
    <col min="6412" max="6412" width="20.875" style="9" customWidth="1"/>
    <col min="6413" max="6432" width="0" style="9" hidden="1" customWidth="1"/>
    <col min="6433" max="6433" width="18.875" style="9" customWidth="1"/>
    <col min="6434" max="6434" width="26.5" style="9" customWidth="1"/>
    <col min="6435" max="6435" width="16.625" style="9" customWidth="1"/>
    <col min="6436" max="6656" width="9" style="9"/>
    <col min="6657" max="6658" width="0" style="9" hidden="1" customWidth="1"/>
    <col min="6659" max="6659" width="20.625" style="9" customWidth="1"/>
    <col min="6660" max="6660" width="18.125" style="9" customWidth="1"/>
    <col min="6661" max="6661" width="10.75" style="9" customWidth="1"/>
    <col min="6662" max="6665" width="0" style="9" hidden="1" customWidth="1"/>
    <col min="6666" max="6666" width="18.5" style="9" customWidth="1"/>
    <col min="6667" max="6667" width="15" style="9" customWidth="1"/>
    <col min="6668" max="6668" width="20.875" style="9" customWidth="1"/>
    <col min="6669" max="6688" width="0" style="9" hidden="1" customWidth="1"/>
    <col min="6689" max="6689" width="18.875" style="9" customWidth="1"/>
    <col min="6690" max="6690" width="26.5" style="9" customWidth="1"/>
    <col min="6691" max="6691" width="16.625" style="9" customWidth="1"/>
    <col min="6692" max="6912" width="9" style="9"/>
    <col min="6913" max="6914" width="0" style="9" hidden="1" customWidth="1"/>
    <col min="6915" max="6915" width="20.625" style="9" customWidth="1"/>
    <col min="6916" max="6916" width="18.125" style="9" customWidth="1"/>
    <col min="6917" max="6917" width="10.75" style="9" customWidth="1"/>
    <col min="6918" max="6921" width="0" style="9" hidden="1" customWidth="1"/>
    <col min="6922" max="6922" width="18.5" style="9" customWidth="1"/>
    <col min="6923" max="6923" width="15" style="9" customWidth="1"/>
    <col min="6924" max="6924" width="20.875" style="9" customWidth="1"/>
    <col min="6925" max="6944" width="0" style="9" hidden="1" customWidth="1"/>
    <col min="6945" max="6945" width="18.875" style="9" customWidth="1"/>
    <col min="6946" max="6946" width="26.5" style="9" customWidth="1"/>
    <col min="6947" max="6947" width="16.625" style="9" customWidth="1"/>
    <col min="6948" max="7168" width="9" style="9"/>
    <col min="7169" max="7170" width="0" style="9" hidden="1" customWidth="1"/>
    <col min="7171" max="7171" width="20.625" style="9" customWidth="1"/>
    <col min="7172" max="7172" width="18.125" style="9" customWidth="1"/>
    <col min="7173" max="7173" width="10.75" style="9" customWidth="1"/>
    <col min="7174" max="7177" width="0" style="9" hidden="1" customWidth="1"/>
    <col min="7178" max="7178" width="18.5" style="9" customWidth="1"/>
    <col min="7179" max="7179" width="15" style="9" customWidth="1"/>
    <col min="7180" max="7180" width="20.875" style="9" customWidth="1"/>
    <col min="7181" max="7200" width="0" style="9" hidden="1" customWidth="1"/>
    <col min="7201" max="7201" width="18.875" style="9" customWidth="1"/>
    <col min="7202" max="7202" width="26.5" style="9" customWidth="1"/>
    <col min="7203" max="7203" width="16.625" style="9" customWidth="1"/>
    <col min="7204" max="7424" width="9" style="9"/>
    <col min="7425" max="7426" width="0" style="9" hidden="1" customWidth="1"/>
    <col min="7427" max="7427" width="20.625" style="9" customWidth="1"/>
    <col min="7428" max="7428" width="18.125" style="9" customWidth="1"/>
    <col min="7429" max="7429" width="10.75" style="9" customWidth="1"/>
    <col min="7430" max="7433" width="0" style="9" hidden="1" customWidth="1"/>
    <col min="7434" max="7434" width="18.5" style="9" customWidth="1"/>
    <col min="7435" max="7435" width="15" style="9" customWidth="1"/>
    <col min="7436" max="7436" width="20.875" style="9" customWidth="1"/>
    <col min="7437" max="7456" width="0" style="9" hidden="1" customWidth="1"/>
    <col min="7457" max="7457" width="18.875" style="9" customWidth="1"/>
    <col min="7458" max="7458" width="26.5" style="9" customWidth="1"/>
    <col min="7459" max="7459" width="16.625" style="9" customWidth="1"/>
    <col min="7460" max="7680" width="9" style="9"/>
    <col min="7681" max="7682" width="0" style="9" hidden="1" customWidth="1"/>
    <col min="7683" max="7683" width="20.625" style="9" customWidth="1"/>
    <col min="7684" max="7684" width="18.125" style="9" customWidth="1"/>
    <col min="7685" max="7685" width="10.75" style="9" customWidth="1"/>
    <col min="7686" max="7689" width="0" style="9" hidden="1" customWidth="1"/>
    <col min="7690" max="7690" width="18.5" style="9" customWidth="1"/>
    <col min="7691" max="7691" width="15" style="9" customWidth="1"/>
    <col min="7692" max="7692" width="20.875" style="9" customWidth="1"/>
    <col min="7693" max="7712" width="0" style="9" hidden="1" customWidth="1"/>
    <col min="7713" max="7713" width="18.875" style="9" customWidth="1"/>
    <col min="7714" max="7714" width="26.5" style="9" customWidth="1"/>
    <col min="7715" max="7715" width="16.625" style="9" customWidth="1"/>
    <col min="7716" max="7936" width="9" style="9"/>
    <col min="7937" max="7938" width="0" style="9" hidden="1" customWidth="1"/>
    <col min="7939" max="7939" width="20.625" style="9" customWidth="1"/>
    <col min="7940" max="7940" width="18.125" style="9" customWidth="1"/>
    <col min="7941" max="7941" width="10.75" style="9" customWidth="1"/>
    <col min="7942" max="7945" width="0" style="9" hidden="1" customWidth="1"/>
    <col min="7946" max="7946" width="18.5" style="9" customWidth="1"/>
    <col min="7947" max="7947" width="15" style="9" customWidth="1"/>
    <col min="7948" max="7948" width="20.875" style="9" customWidth="1"/>
    <col min="7949" max="7968" width="0" style="9" hidden="1" customWidth="1"/>
    <col min="7969" max="7969" width="18.875" style="9" customWidth="1"/>
    <col min="7970" max="7970" width="26.5" style="9" customWidth="1"/>
    <col min="7971" max="7971" width="16.625" style="9" customWidth="1"/>
    <col min="7972" max="8192" width="9" style="9"/>
    <col min="8193" max="8194" width="0" style="9" hidden="1" customWidth="1"/>
    <col min="8195" max="8195" width="20.625" style="9" customWidth="1"/>
    <col min="8196" max="8196" width="18.125" style="9" customWidth="1"/>
    <col min="8197" max="8197" width="10.75" style="9" customWidth="1"/>
    <col min="8198" max="8201" width="0" style="9" hidden="1" customWidth="1"/>
    <col min="8202" max="8202" width="18.5" style="9" customWidth="1"/>
    <col min="8203" max="8203" width="15" style="9" customWidth="1"/>
    <col min="8204" max="8204" width="20.875" style="9" customWidth="1"/>
    <col min="8205" max="8224" width="0" style="9" hidden="1" customWidth="1"/>
    <col min="8225" max="8225" width="18.875" style="9" customWidth="1"/>
    <col min="8226" max="8226" width="26.5" style="9" customWidth="1"/>
    <col min="8227" max="8227" width="16.625" style="9" customWidth="1"/>
    <col min="8228" max="8448" width="9" style="9"/>
    <col min="8449" max="8450" width="0" style="9" hidden="1" customWidth="1"/>
    <col min="8451" max="8451" width="20.625" style="9" customWidth="1"/>
    <col min="8452" max="8452" width="18.125" style="9" customWidth="1"/>
    <col min="8453" max="8453" width="10.75" style="9" customWidth="1"/>
    <col min="8454" max="8457" width="0" style="9" hidden="1" customWidth="1"/>
    <col min="8458" max="8458" width="18.5" style="9" customWidth="1"/>
    <col min="8459" max="8459" width="15" style="9" customWidth="1"/>
    <col min="8460" max="8460" width="20.875" style="9" customWidth="1"/>
    <col min="8461" max="8480" width="0" style="9" hidden="1" customWidth="1"/>
    <col min="8481" max="8481" width="18.875" style="9" customWidth="1"/>
    <col min="8482" max="8482" width="26.5" style="9" customWidth="1"/>
    <col min="8483" max="8483" width="16.625" style="9" customWidth="1"/>
    <col min="8484" max="8704" width="9" style="9"/>
    <col min="8705" max="8706" width="0" style="9" hidden="1" customWidth="1"/>
    <col min="8707" max="8707" width="20.625" style="9" customWidth="1"/>
    <col min="8708" max="8708" width="18.125" style="9" customWidth="1"/>
    <col min="8709" max="8709" width="10.75" style="9" customWidth="1"/>
    <col min="8710" max="8713" width="0" style="9" hidden="1" customWidth="1"/>
    <col min="8714" max="8714" width="18.5" style="9" customWidth="1"/>
    <col min="8715" max="8715" width="15" style="9" customWidth="1"/>
    <col min="8716" max="8716" width="20.875" style="9" customWidth="1"/>
    <col min="8717" max="8736" width="0" style="9" hidden="1" customWidth="1"/>
    <col min="8737" max="8737" width="18.875" style="9" customWidth="1"/>
    <col min="8738" max="8738" width="26.5" style="9" customWidth="1"/>
    <col min="8739" max="8739" width="16.625" style="9" customWidth="1"/>
    <col min="8740" max="8960" width="9" style="9"/>
    <col min="8961" max="8962" width="0" style="9" hidden="1" customWidth="1"/>
    <col min="8963" max="8963" width="20.625" style="9" customWidth="1"/>
    <col min="8964" max="8964" width="18.125" style="9" customWidth="1"/>
    <col min="8965" max="8965" width="10.75" style="9" customWidth="1"/>
    <col min="8966" max="8969" width="0" style="9" hidden="1" customWidth="1"/>
    <col min="8970" max="8970" width="18.5" style="9" customWidth="1"/>
    <col min="8971" max="8971" width="15" style="9" customWidth="1"/>
    <col min="8972" max="8972" width="20.875" style="9" customWidth="1"/>
    <col min="8973" max="8992" width="0" style="9" hidden="1" customWidth="1"/>
    <col min="8993" max="8993" width="18.875" style="9" customWidth="1"/>
    <col min="8994" max="8994" width="26.5" style="9" customWidth="1"/>
    <col min="8995" max="8995" width="16.625" style="9" customWidth="1"/>
    <col min="8996" max="9216" width="9" style="9"/>
    <col min="9217" max="9218" width="0" style="9" hidden="1" customWidth="1"/>
    <col min="9219" max="9219" width="20.625" style="9" customWidth="1"/>
    <col min="9220" max="9220" width="18.125" style="9" customWidth="1"/>
    <col min="9221" max="9221" width="10.75" style="9" customWidth="1"/>
    <col min="9222" max="9225" width="0" style="9" hidden="1" customWidth="1"/>
    <col min="9226" max="9226" width="18.5" style="9" customWidth="1"/>
    <col min="9227" max="9227" width="15" style="9" customWidth="1"/>
    <col min="9228" max="9228" width="20.875" style="9" customWidth="1"/>
    <col min="9229" max="9248" width="0" style="9" hidden="1" customWidth="1"/>
    <col min="9249" max="9249" width="18.875" style="9" customWidth="1"/>
    <col min="9250" max="9250" width="26.5" style="9" customWidth="1"/>
    <col min="9251" max="9251" width="16.625" style="9" customWidth="1"/>
    <col min="9252" max="9472" width="9" style="9"/>
    <col min="9473" max="9474" width="0" style="9" hidden="1" customWidth="1"/>
    <col min="9475" max="9475" width="20.625" style="9" customWidth="1"/>
    <col min="9476" max="9476" width="18.125" style="9" customWidth="1"/>
    <col min="9477" max="9477" width="10.75" style="9" customWidth="1"/>
    <col min="9478" max="9481" width="0" style="9" hidden="1" customWidth="1"/>
    <col min="9482" max="9482" width="18.5" style="9" customWidth="1"/>
    <col min="9483" max="9483" width="15" style="9" customWidth="1"/>
    <col min="9484" max="9484" width="20.875" style="9" customWidth="1"/>
    <col min="9485" max="9504" width="0" style="9" hidden="1" customWidth="1"/>
    <col min="9505" max="9505" width="18.875" style="9" customWidth="1"/>
    <col min="9506" max="9506" width="26.5" style="9" customWidth="1"/>
    <col min="9507" max="9507" width="16.625" style="9" customWidth="1"/>
    <col min="9508" max="9728" width="9" style="9"/>
    <col min="9729" max="9730" width="0" style="9" hidden="1" customWidth="1"/>
    <col min="9731" max="9731" width="20.625" style="9" customWidth="1"/>
    <col min="9732" max="9732" width="18.125" style="9" customWidth="1"/>
    <col min="9733" max="9733" width="10.75" style="9" customWidth="1"/>
    <col min="9734" max="9737" width="0" style="9" hidden="1" customWidth="1"/>
    <col min="9738" max="9738" width="18.5" style="9" customWidth="1"/>
    <col min="9739" max="9739" width="15" style="9" customWidth="1"/>
    <col min="9740" max="9740" width="20.875" style="9" customWidth="1"/>
    <col min="9741" max="9760" width="0" style="9" hidden="1" customWidth="1"/>
    <col min="9761" max="9761" width="18.875" style="9" customWidth="1"/>
    <col min="9762" max="9762" width="26.5" style="9" customWidth="1"/>
    <col min="9763" max="9763" width="16.625" style="9" customWidth="1"/>
    <col min="9764" max="9984" width="9" style="9"/>
    <col min="9985" max="9986" width="0" style="9" hidden="1" customWidth="1"/>
    <col min="9987" max="9987" width="20.625" style="9" customWidth="1"/>
    <col min="9988" max="9988" width="18.125" style="9" customWidth="1"/>
    <col min="9989" max="9989" width="10.75" style="9" customWidth="1"/>
    <col min="9990" max="9993" width="0" style="9" hidden="1" customWidth="1"/>
    <col min="9994" max="9994" width="18.5" style="9" customWidth="1"/>
    <col min="9995" max="9995" width="15" style="9" customWidth="1"/>
    <col min="9996" max="9996" width="20.875" style="9" customWidth="1"/>
    <col min="9997" max="10016" width="0" style="9" hidden="1" customWidth="1"/>
    <col min="10017" max="10017" width="18.875" style="9" customWidth="1"/>
    <col min="10018" max="10018" width="26.5" style="9" customWidth="1"/>
    <col min="10019" max="10019" width="16.625" style="9" customWidth="1"/>
    <col min="10020" max="10240" width="9" style="9"/>
    <col min="10241" max="10242" width="0" style="9" hidden="1" customWidth="1"/>
    <col min="10243" max="10243" width="20.625" style="9" customWidth="1"/>
    <col min="10244" max="10244" width="18.125" style="9" customWidth="1"/>
    <col min="10245" max="10245" width="10.75" style="9" customWidth="1"/>
    <col min="10246" max="10249" width="0" style="9" hidden="1" customWidth="1"/>
    <col min="10250" max="10250" width="18.5" style="9" customWidth="1"/>
    <col min="10251" max="10251" width="15" style="9" customWidth="1"/>
    <col min="10252" max="10252" width="20.875" style="9" customWidth="1"/>
    <col min="10253" max="10272" width="0" style="9" hidden="1" customWidth="1"/>
    <col min="10273" max="10273" width="18.875" style="9" customWidth="1"/>
    <col min="10274" max="10274" width="26.5" style="9" customWidth="1"/>
    <col min="10275" max="10275" width="16.625" style="9" customWidth="1"/>
    <col min="10276" max="10496" width="9" style="9"/>
    <col min="10497" max="10498" width="0" style="9" hidden="1" customWidth="1"/>
    <col min="10499" max="10499" width="20.625" style="9" customWidth="1"/>
    <col min="10500" max="10500" width="18.125" style="9" customWidth="1"/>
    <col min="10501" max="10501" width="10.75" style="9" customWidth="1"/>
    <col min="10502" max="10505" width="0" style="9" hidden="1" customWidth="1"/>
    <col min="10506" max="10506" width="18.5" style="9" customWidth="1"/>
    <col min="10507" max="10507" width="15" style="9" customWidth="1"/>
    <col min="10508" max="10508" width="20.875" style="9" customWidth="1"/>
    <col min="10509" max="10528" width="0" style="9" hidden="1" customWidth="1"/>
    <col min="10529" max="10529" width="18.875" style="9" customWidth="1"/>
    <col min="10530" max="10530" width="26.5" style="9" customWidth="1"/>
    <col min="10531" max="10531" width="16.625" style="9" customWidth="1"/>
    <col min="10532" max="10752" width="9" style="9"/>
    <col min="10753" max="10754" width="0" style="9" hidden="1" customWidth="1"/>
    <col min="10755" max="10755" width="20.625" style="9" customWidth="1"/>
    <col min="10756" max="10756" width="18.125" style="9" customWidth="1"/>
    <col min="10757" max="10757" width="10.75" style="9" customWidth="1"/>
    <col min="10758" max="10761" width="0" style="9" hidden="1" customWidth="1"/>
    <col min="10762" max="10762" width="18.5" style="9" customWidth="1"/>
    <col min="10763" max="10763" width="15" style="9" customWidth="1"/>
    <col min="10764" max="10764" width="20.875" style="9" customWidth="1"/>
    <col min="10765" max="10784" width="0" style="9" hidden="1" customWidth="1"/>
    <col min="10785" max="10785" width="18.875" style="9" customWidth="1"/>
    <col min="10786" max="10786" width="26.5" style="9" customWidth="1"/>
    <col min="10787" max="10787" width="16.625" style="9" customWidth="1"/>
    <col min="10788" max="11008" width="9" style="9"/>
    <col min="11009" max="11010" width="0" style="9" hidden="1" customWidth="1"/>
    <col min="11011" max="11011" width="20.625" style="9" customWidth="1"/>
    <col min="11012" max="11012" width="18.125" style="9" customWidth="1"/>
    <col min="11013" max="11013" width="10.75" style="9" customWidth="1"/>
    <col min="11014" max="11017" width="0" style="9" hidden="1" customWidth="1"/>
    <col min="11018" max="11018" width="18.5" style="9" customWidth="1"/>
    <col min="11019" max="11019" width="15" style="9" customWidth="1"/>
    <col min="11020" max="11020" width="20.875" style="9" customWidth="1"/>
    <col min="11021" max="11040" width="0" style="9" hidden="1" customWidth="1"/>
    <col min="11041" max="11041" width="18.875" style="9" customWidth="1"/>
    <col min="11042" max="11042" width="26.5" style="9" customWidth="1"/>
    <col min="11043" max="11043" width="16.625" style="9" customWidth="1"/>
    <col min="11044" max="11264" width="9" style="9"/>
    <col min="11265" max="11266" width="0" style="9" hidden="1" customWidth="1"/>
    <col min="11267" max="11267" width="20.625" style="9" customWidth="1"/>
    <col min="11268" max="11268" width="18.125" style="9" customWidth="1"/>
    <col min="11269" max="11269" width="10.75" style="9" customWidth="1"/>
    <col min="11270" max="11273" width="0" style="9" hidden="1" customWidth="1"/>
    <col min="11274" max="11274" width="18.5" style="9" customWidth="1"/>
    <col min="11275" max="11275" width="15" style="9" customWidth="1"/>
    <col min="11276" max="11276" width="20.875" style="9" customWidth="1"/>
    <col min="11277" max="11296" width="0" style="9" hidden="1" customWidth="1"/>
    <col min="11297" max="11297" width="18.875" style="9" customWidth="1"/>
    <col min="11298" max="11298" width="26.5" style="9" customWidth="1"/>
    <col min="11299" max="11299" width="16.625" style="9" customWidth="1"/>
    <col min="11300" max="11520" width="9" style="9"/>
    <col min="11521" max="11522" width="0" style="9" hidden="1" customWidth="1"/>
    <col min="11523" max="11523" width="20.625" style="9" customWidth="1"/>
    <col min="11524" max="11524" width="18.125" style="9" customWidth="1"/>
    <col min="11525" max="11525" width="10.75" style="9" customWidth="1"/>
    <col min="11526" max="11529" width="0" style="9" hidden="1" customWidth="1"/>
    <col min="11530" max="11530" width="18.5" style="9" customWidth="1"/>
    <col min="11531" max="11531" width="15" style="9" customWidth="1"/>
    <col min="11532" max="11532" width="20.875" style="9" customWidth="1"/>
    <col min="11533" max="11552" width="0" style="9" hidden="1" customWidth="1"/>
    <col min="11553" max="11553" width="18.875" style="9" customWidth="1"/>
    <col min="11554" max="11554" width="26.5" style="9" customWidth="1"/>
    <col min="11555" max="11555" width="16.625" style="9" customWidth="1"/>
    <col min="11556" max="11776" width="9" style="9"/>
    <col min="11777" max="11778" width="0" style="9" hidden="1" customWidth="1"/>
    <col min="11779" max="11779" width="20.625" style="9" customWidth="1"/>
    <col min="11780" max="11780" width="18.125" style="9" customWidth="1"/>
    <col min="11781" max="11781" width="10.75" style="9" customWidth="1"/>
    <col min="11782" max="11785" width="0" style="9" hidden="1" customWidth="1"/>
    <col min="11786" max="11786" width="18.5" style="9" customWidth="1"/>
    <col min="11787" max="11787" width="15" style="9" customWidth="1"/>
    <col min="11788" max="11788" width="20.875" style="9" customWidth="1"/>
    <col min="11789" max="11808" width="0" style="9" hidden="1" customWidth="1"/>
    <col min="11809" max="11809" width="18.875" style="9" customWidth="1"/>
    <col min="11810" max="11810" width="26.5" style="9" customWidth="1"/>
    <col min="11811" max="11811" width="16.625" style="9" customWidth="1"/>
    <col min="11812" max="12032" width="9" style="9"/>
    <col min="12033" max="12034" width="0" style="9" hidden="1" customWidth="1"/>
    <col min="12035" max="12035" width="20.625" style="9" customWidth="1"/>
    <col min="12036" max="12036" width="18.125" style="9" customWidth="1"/>
    <col min="12037" max="12037" width="10.75" style="9" customWidth="1"/>
    <col min="12038" max="12041" width="0" style="9" hidden="1" customWidth="1"/>
    <col min="12042" max="12042" width="18.5" style="9" customWidth="1"/>
    <col min="12043" max="12043" width="15" style="9" customWidth="1"/>
    <col min="12044" max="12044" width="20.875" style="9" customWidth="1"/>
    <col min="12045" max="12064" width="0" style="9" hidden="1" customWidth="1"/>
    <col min="12065" max="12065" width="18.875" style="9" customWidth="1"/>
    <col min="12066" max="12066" width="26.5" style="9" customWidth="1"/>
    <col min="12067" max="12067" width="16.625" style="9" customWidth="1"/>
    <col min="12068" max="12288" width="9" style="9"/>
    <col min="12289" max="12290" width="0" style="9" hidden="1" customWidth="1"/>
    <col min="12291" max="12291" width="20.625" style="9" customWidth="1"/>
    <col min="12292" max="12292" width="18.125" style="9" customWidth="1"/>
    <col min="12293" max="12293" width="10.75" style="9" customWidth="1"/>
    <col min="12294" max="12297" width="0" style="9" hidden="1" customWidth="1"/>
    <col min="12298" max="12298" width="18.5" style="9" customWidth="1"/>
    <col min="12299" max="12299" width="15" style="9" customWidth="1"/>
    <col min="12300" max="12300" width="20.875" style="9" customWidth="1"/>
    <col min="12301" max="12320" width="0" style="9" hidden="1" customWidth="1"/>
    <col min="12321" max="12321" width="18.875" style="9" customWidth="1"/>
    <col min="12322" max="12322" width="26.5" style="9" customWidth="1"/>
    <col min="12323" max="12323" width="16.625" style="9" customWidth="1"/>
    <col min="12324" max="12544" width="9" style="9"/>
    <col min="12545" max="12546" width="0" style="9" hidden="1" customWidth="1"/>
    <col min="12547" max="12547" width="20.625" style="9" customWidth="1"/>
    <col min="12548" max="12548" width="18.125" style="9" customWidth="1"/>
    <col min="12549" max="12549" width="10.75" style="9" customWidth="1"/>
    <col min="12550" max="12553" width="0" style="9" hidden="1" customWidth="1"/>
    <col min="12554" max="12554" width="18.5" style="9" customWidth="1"/>
    <col min="12555" max="12555" width="15" style="9" customWidth="1"/>
    <col min="12556" max="12556" width="20.875" style="9" customWidth="1"/>
    <col min="12557" max="12576" width="0" style="9" hidden="1" customWidth="1"/>
    <col min="12577" max="12577" width="18.875" style="9" customWidth="1"/>
    <col min="12578" max="12578" width="26.5" style="9" customWidth="1"/>
    <col min="12579" max="12579" width="16.625" style="9" customWidth="1"/>
    <col min="12580" max="12800" width="9" style="9"/>
    <col min="12801" max="12802" width="0" style="9" hidden="1" customWidth="1"/>
    <col min="12803" max="12803" width="20.625" style="9" customWidth="1"/>
    <col min="12804" max="12804" width="18.125" style="9" customWidth="1"/>
    <col min="12805" max="12805" width="10.75" style="9" customWidth="1"/>
    <col min="12806" max="12809" width="0" style="9" hidden="1" customWidth="1"/>
    <col min="12810" max="12810" width="18.5" style="9" customWidth="1"/>
    <col min="12811" max="12811" width="15" style="9" customWidth="1"/>
    <col min="12812" max="12812" width="20.875" style="9" customWidth="1"/>
    <col min="12813" max="12832" width="0" style="9" hidden="1" customWidth="1"/>
    <col min="12833" max="12833" width="18.875" style="9" customWidth="1"/>
    <col min="12834" max="12834" width="26.5" style="9" customWidth="1"/>
    <col min="12835" max="12835" width="16.625" style="9" customWidth="1"/>
    <col min="12836" max="13056" width="9" style="9"/>
    <col min="13057" max="13058" width="0" style="9" hidden="1" customWidth="1"/>
    <col min="13059" max="13059" width="20.625" style="9" customWidth="1"/>
    <col min="13060" max="13060" width="18.125" style="9" customWidth="1"/>
    <col min="13061" max="13061" width="10.75" style="9" customWidth="1"/>
    <col min="13062" max="13065" width="0" style="9" hidden="1" customWidth="1"/>
    <col min="13066" max="13066" width="18.5" style="9" customWidth="1"/>
    <col min="13067" max="13067" width="15" style="9" customWidth="1"/>
    <col min="13068" max="13068" width="20.875" style="9" customWidth="1"/>
    <col min="13069" max="13088" width="0" style="9" hidden="1" customWidth="1"/>
    <col min="13089" max="13089" width="18.875" style="9" customWidth="1"/>
    <col min="13090" max="13090" width="26.5" style="9" customWidth="1"/>
    <col min="13091" max="13091" width="16.625" style="9" customWidth="1"/>
    <col min="13092" max="13312" width="9" style="9"/>
    <col min="13313" max="13314" width="0" style="9" hidden="1" customWidth="1"/>
    <col min="13315" max="13315" width="20.625" style="9" customWidth="1"/>
    <col min="13316" max="13316" width="18.125" style="9" customWidth="1"/>
    <col min="13317" max="13317" width="10.75" style="9" customWidth="1"/>
    <col min="13318" max="13321" width="0" style="9" hidden="1" customWidth="1"/>
    <col min="13322" max="13322" width="18.5" style="9" customWidth="1"/>
    <col min="13323" max="13323" width="15" style="9" customWidth="1"/>
    <col min="13324" max="13324" width="20.875" style="9" customWidth="1"/>
    <col min="13325" max="13344" width="0" style="9" hidden="1" customWidth="1"/>
    <col min="13345" max="13345" width="18.875" style="9" customWidth="1"/>
    <col min="13346" max="13346" width="26.5" style="9" customWidth="1"/>
    <col min="13347" max="13347" width="16.625" style="9" customWidth="1"/>
    <col min="13348" max="13568" width="9" style="9"/>
    <col min="13569" max="13570" width="0" style="9" hidden="1" customWidth="1"/>
    <col min="13571" max="13571" width="20.625" style="9" customWidth="1"/>
    <col min="13572" max="13572" width="18.125" style="9" customWidth="1"/>
    <col min="13573" max="13573" width="10.75" style="9" customWidth="1"/>
    <col min="13574" max="13577" width="0" style="9" hidden="1" customWidth="1"/>
    <col min="13578" max="13578" width="18.5" style="9" customWidth="1"/>
    <col min="13579" max="13579" width="15" style="9" customWidth="1"/>
    <col min="13580" max="13580" width="20.875" style="9" customWidth="1"/>
    <col min="13581" max="13600" width="0" style="9" hidden="1" customWidth="1"/>
    <col min="13601" max="13601" width="18.875" style="9" customWidth="1"/>
    <col min="13602" max="13602" width="26.5" style="9" customWidth="1"/>
    <col min="13603" max="13603" width="16.625" style="9" customWidth="1"/>
    <col min="13604" max="13824" width="9" style="9"/>
    <col min="13825" max="13826" width="0" style="9" hidden="1" customWidth="1"/>
    <col min="13827" max="13827" width="20.625" style="9" customWidth="1"/>
    <col min="13828" max="13828" width="18.125" style="9" customWidth="1"/>
    <col min="13829" max="13829" width="10.75" style="9" customWidth="1"/>
    <col min="13830" max="13833" width="0" style="9" hidden="1" customWidth="1"/>
    <col min="13834" max="13834" width="18.5" style="9" customWidth="1"/>
    <col min="13835" max="13835" width="15" style="9" customWidth="1"/>
    <col min="13836" max="13836" width="20.875" style="9" customWidth="1"/>
    <col min="13837" max="13856" width="0" style="9" hidden="1" customWidth="1"/>
    <col min="13857" max="13857" width="18.875" style="9" customWidth="1"/>
    <col min="13858" max="13858" width="26.5" style="9" customWidth="1"/>
    <col min="13859" max="13859" width="16.625" style="9" customWidth="1"/>
    <col min="13860" max="14080" width="9" style="9"/>
    <col min="14081" max="14082" width="0" style="9" hidden="1" customWidth="1"/>
    <col min="14083" max="14083" width="20.625" style="9" customWidth="1"/>
    <col min="14084" max="14084" width="18.125" style="9" customWidth="1"/>
    <col min="14085" max="14085" width="10.75" style="9" customWidth="1"/>
    <col min="14086" max="14089" width="0" style="9" hidden="1" customWidth="1"/>
    <col min="14090" max="14090" width="18.5" style="9" customWidth="1"/>
    <col min="14091" max="14091" width="15" style="9" customWidth="1"/>
    <col min="14092" max="14092" width="20.875" style="9" customWidth="1"/>
    <col min="14093" max="14112" width="0" style="9" hidden="1" customWidth="1"/>
    <col min="14113" max="14113" width="18.875" style="9" customWidth="1"/>
    <col min="14114" max="14114" width="26.5" style="9" customWidth="1"/>
    <col min="14115" max="14115" width="16.625" style="9" customWidth="1"/>
    <col min="14116" max="14336" width="9" style="9"/>
    <col min="14337" max="14338" width="0" style="9" hidden="1" customWidth="1"/>
    <col min="14339" max="14339" width="20.625" style="9" customWidth="1"/>
    <col min="14340" max="14340" width="18.125" style="9" customWidth="1"/>
    <col min="14341" max="14341" width="10.75" style="9" customWidth="1"/>
    <col min="14342" max="14345" width="0" style="9" hidden="1" customWidth="1"/>
    <col min="14346" max="14346" width="18.5" style="9" customWidth="1"/>
    <col min="14347" max="14347" width="15" style="9" customWidth="1"/>
    <col min="14348" max="14348" width="20.875" style="9" customWidth="1"/>
    <col min="14349" max="14368" width="0" style="9" hidden="1" customWidth="1"/>
    <col min="14369" max="14369" width="18.875" style="9" customWidth="1"/>
    <col min="14370" max="14370" width="26.5" style="9" customWidth="1"/>
    <col min="14371" max="14371" width="16.625" style="9" customWidth="1"/>
    <col min="14372" max="14592" width="9" style="9"/>
    <col min="14593" max="14594" width="0" style="9" hidden="1" customWidth="1"/>
    <col min="14595" max="14595" width="20.625" style="9" customWidth="1"/>
    <col min="14596" max="14596" width="18.125" style="9" customWidth="1"/>
    <col min="14597" max="14597" width="10.75" style="9" customWidth="1"/>
    <col min="14598" max="14601" width="0" style="9" hidden="1" customWidth="1"/>
    <col min="14602" max="14602" width="18.5" style="9" customWidth="1"/>
    <col min="14603" max="14603" width="15" style="9" customWidth="1"/>
    <col min="14604" max="14604" width="20.875" style="9" customWidth="1"/>
    <col min="14605" max="14624" width="0" style="9" hidden="1" customWidth="1"/>
    <col min="14625" max="14625" width="18.875" style="9" customWidth="1"/>
    <col min="14626" max="14626" width="26.5" style="9" customWidth="1"/>
    <col min="14627" max="14627" width="16.625" style="9" customWidth="1"/>
    <col min="14628" max="14848" width="9" style="9"/>
    <col min="14849" max="14850" width="0" style="9" hidden="1" customWidth="1"/>
    <col min="14851" max="14851" width="20.625" style="9" customWidth="1"/>
    <col min="14852" max="14852" width="18.125" style="9" customWidth="1"/>
    <col min="14853" max="14853" width="10.75" style="9" customWidth="1"/>
    <col min="14854" max="14857" width="0" style="9" hidden="1" customWidth="1"/>
    <col min="14858" max="14858" width="18.5" style="9" customWidth="1"/>
    <col min="14859" max="14859" width="15" style="9" customWidth="1"/>
    <col min="14860" max="14860" width="20.875" style="9" customWidth="1"/>
    <col min="14861" max="14880" width="0" style="9" hidden="1" customWidth="1"/>
    <col min="14881" max="14881" width="18.875" style="9" customWidth="1"/>
    <col min="14882" max="14882" width="26.5" style="9" customWidth="1"/>
    <col min="14883" max="14883" width="16.625" style="9" customWidth="1"/>
    <col min="14884" max="15104" width="9" style="9"/>
    <col min="15105" max="15106" width="0" style="9" hidden="1" customWidth="1"/>
    <col min="15107" max="15107" width="20.625" style="9" customWidth="1"/>
    <col min="15108" max="15108" width="18.125" style="9" customWidth="1"/>
    <col min="15109" max="15109" width="10.75" style="9" customWidth="1"/>
    <col min="15110" max="15113" width="0" style="9" hidden="1" customWidth="1"/>
    <col min="15114" max="15114" width="18.5" style="9" customWidth="1"/>
    <col min="15115" max="15115" width="15" style="9" customWidth="1"/>
    <col min="15116" max="15116" width="20.875" style="9" customWidth="1"/>
    <col min="15117" max="15136" width="0" style="9" hidden="1" customWidth="1"/>
    <col min="15137" max="15137" width="18.875" style="9" customWidth="1"/>
    <col min="15138" max="15138" width="26.5" style="9" customWidth="1"/>
    <col min="15139" max="15139" width="16.625" style="9" customWidth="1"/>
    <col min="15140" max="15360" width="9" style="9"/>
    <col min="15361" max="15362" width="0" style="9" hidden="1" customWidth="1"/>
    <col min="15363" max="15363" width="20.625" style="9" customWidth="1"/>
    <col min="15364" max="15364" width="18.125" style="9" customWidth="1"/>
    <col min="15365" max="15365" width="10.75" style="9" customWidth="1"/>
    <col min="15366" max="15369" width="0" style="9" hidden="1" customWidth="1"/>
    <col min="15370" max="15370" width="18.5" style="9" customWidth="1"/>
    <col min="15371" max="15371" width="15" style="9" customWidth="1"/>
    <col min="15372" max="15372" width="20.875" style="9" customWidth="1"/>
    <col min="15373" max="15392" width="0" style="9" hidden="1" customWidth="1"/>
    <col min="15393" max="15393" width="18.875" style="9" customWidth="1"/>
    <col min="15394" max="15394" width="26.5" style="9" customWidth="1"/>
    <col min="15395" max="15395" width="16.625" style="9" customWidth="1"/>
    <col min="15396" max="15616" width="9" style="9"/>
    <col min="15617" max="15618" width="0" style="9" hidden="1" customWidth="1"/>
    <col min="15619" max="15619" width="20.625" style="9" customWidth="1"/>
    <col min="15620" max="15620" width="18.125" style="9" customWidth="1"/>
    <col min="15621" max="15621" width="10.75" style="9" customWidth="1"/>
    <col min="15622" max="15625" width="0" style="9" hidden="1" customWidth="1"/>
    <col min="15626" max="15626" width="18.5" style="9" customWidth="1"/>
    <col min="15627" max="15627" width="15" style="9" customWidth="1"/>
    <col min="15628" max="15628" width="20.875" style="9" customWidth="1"/>
    <col min="15629" max="15648" width="0" style="9" hidden="1" customWidth="1"/>
    <col min="15649" max="15649" width="18.875" style="9" customWidth="1"/>
    <col min="15650" max="15650" width="26.5" style="9" customWidth="1"/>
    <col min="15651" max="15651" width="16.625" style="9" customWidth="1"/>
    <col min="15652" max="15872" width="9" style="9"/>
    <col min="15873" max="15874" width="0" style="9" hidden="1" customWidth="1"/>
    <col min="15875" max="15875" width="20.625" style="9" customWidth="1"/>
    <col min="15876" max="15876" width="18.125" style="9" customWidth="1"/>
    <col min="15877" max="15877" width="10.75" style="9" customWidth="1"/>
    <col min="15878" max="15881" width="0" style="9" hidden="1" customWidth="1"/>
    <col min="15882" max="15882" width="18.5" style="9" customWidth="1"/>
    <col min="15883" max="15883" width="15" style="9" customWidth="1"/>
    <col min="15884" max="15884" width="20.875" style="9" customWidth="1"/>
    <col min="15885" max="15904" width="0" style="9" hidden="1" customWidth="1"/>
    <col min="15905" max="15905" width="18.875" style="9" customWidth="1"/>
    <col min="15906" max="15906" width="26.5" style="9" customWidth="1"/>
    <col min="15907" max="15907" width="16.625" style="9" customWidth="1"/>
    <col min="15908" max="16128" width="9" style="9"/>
    <col min="16129" max="16130" width="0" style="9" hidden="1" customWidth="1"/>
    <col min="16131" max="16131" width="20.625" style="9" customWidth="1"/>
    <col min="16132" max="16132" width="18.125" style="9" customWidth="1"/>
    <col min="16133" max="16133" width="10.75" style="9" customWidth="1"/>
    <col min="16134" max="16137" width="0" style="9" hidden="1" customWidth="1"/>
    <col min="16138" max="16138" width="18.5" style="9" customWidth="1"/>
    <col min="16139" max="16139" width="15" style="9" customWidth="1"/>
    <col min="16140" max="16140" width="20.875" style="9" customWidth="1"/>
    <col min="16141" max="16160" width="0" style="9" hidden="1" customWidth="1"/>
    <col min="16161" max="16161" width="18.875" style="9" customWidth="1"/>
    <col min="16162" max="16162" width="26.5" style="9" customWidth="1"/>
    <col min="16163" max="16163" width="16.625" style="9" customWidth="1"/>
    <col min="16164" max="16384" width="9" style="9"/>
  </cols>
  <sheetData>
    <row r="1" spans="1:34" s="2" customFormat="1" ht="30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s="2" customFormat="1" ht="30.75" hidden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2" customFormat="1" ht="48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6</v>
      </c>
      <c r="J3" s="6" t="s">
        <v>10</v>
      </c>
      <c r="K3" s="5" t="s">
        <v>6</v>
      </c>
      <c r="L3" s="7" t="s">
        <v>11</v>
      </c>
      <c r="M3" s="7" t="s">
        <v>12</v>
      </c>
      <c r="N3" s="8" t="s">
        <v>13</v>
      </c>
      <c r="O3" s="8" t="s">
        <v>6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9" t="s">
        <v>25</v>
      </c>
    </row>
    <row r="4" spans="1:34" s="2" customFormat="1" hidden="1">
      <c r="A4" s="10"/>
      <c r="B4" s="10"/>
      <c r="C4" s="11" t="s">
        <v>26</v>
      </c>
      <c r="D4" s="11" t="s">
        <v>27</v>
      </c>
      <c r="E4" s="12"/>
      <c r="F4" s="12"/>
      <c r="G4" s="13"/>
      <c r="H4" s="13"/>
      <c r="I4" s="12"/>
      <c r="J4" s="14" t="s">
        <v>28</v>
      </c>
      <c r="K4" s="14"/>
      <c r="L4" s="15" t="s">
        <v>29</v>
      </c>
      <c r="M4" s="15" t="s">
        <v>30</v>
      </c>
      <c r="N4" s="16" t="s">
        <v>31</v>
      </c>
      <c r="O4" s="17"/>
      <c r="AA4" s="9"/>
    </row>
    <row r="5" spans="1:34" s="2" customFormat="1" hidden="1">
      <c r="A5" s="18"/>
      <c r="B5" s="18" t="s">
        <v>32</v>
      </c>
      <c r="C5" s="19">
        <f>SUBTOTAL(9,C6:C7)</f>
        <v>33636483</v>
      </c>
      <c r="D5" s="19">
        <f>SUBTOTAL(9,D6:D7)</f>
        <v>1572058.12</v>
      </c>
      <c r="E5" s="20">
        <f>+D5*100/C5</f>
        <v>4.6736697174909754</v>
      </c>
      <c r="F5" s="19">
        <f>SUM(F6:F7)</f>
        <v>1572062.986358003</v>
      </c>
      <c r="G5" s="19">
        <f>SUM(G6:G7)</f>
        <v>1898495.55</v>
      </c>
      <c r="H5" s="21">
        <f>SUM(H6:H7)</f>
        <v>326432.56364199705</v>
      </c>
      <c r="I5" s="22">
        <f>+H5*100/F5</f>
        <v>20.764598268307498</v>
      </c>
      <c r="J5" s="19">
        <f>SUBTOTAL(9,J6:J7)</f>
        <v>8054024.2999999998</v>
      </c>
      <c r="K5" s="20">
        <f>+J5*100/C5</f>
        <v>23.944311597618572</v>
      </c>
      <c r="L5" s="23">
        <f>SUBTOTAL(9,L6:L7)</f>
        <v>24010400.579999998</v>
      </c>
      <c r="M5" s="24">
        <f>+C5*52.29/100</f>
        <v>17588516.960699998</v>
      </c>
      <c r="N5" s="25">
        <f>+M5-J5</f>
        <v>9534492.6606999971</v>
      </c>
      <c r="O5" s="26">
        <f>+N5*100/C5</f>
        <v>28.345688402381416</v>
      </c>
      <c r="AA5" s="9"/>
      <c r="AC5" s="2" t="s">
        <v>33</v>
      </c>
    </row>
    <row r="6" spans="1:34" s="2" customFormat="1" hidden="1">
      <c r="A6" s="27">
        <v>3</v>
      </c>
      <c r="B6" s="28" t="s">
        <v>34</v>
      </c>
      <c r="C6" s="29">
        <v>1331870</v>
      </c>
      <c r="D6" s="29">
        <v>0</v>
      </c>
      <c r="E6" s="30">
        <f>+D6*100/C6</f>
        <v>0</v>
      </c>
      <c r="F6" s="29">
        <f>+D6+E6</f>
        <v>0</v>
      </c>
      <c r="G6" s="29">
        <v>316546.5</v>
      </c>
      <c r="H6" s="31">
        <f>+G6-F6</f>
        <v>316546.5</v>
      </c>
      <c r="I6" s="32" t="e">
        <f>+H6*100/F6</f>
        <v>#DIV/0!</v>
      </c>
      <c r="J6" s="29">
        <v>555326.62</v>
      </c>
      <c r="K6" s="30">
        <f>+J6*100/C6</f>
        <v>41.695257044606457</v>
      </c>
      <c r="L6" s="33">
        <f>+C6-D6-J6</f>
        <v>776543.38</v>
      </c>
      <c r="M6" s="34">
        <f>+C6*52.29/100</f>
        <v>696434.82299999997</v>
      </c>
      <c r="N6" s="35">
        <f>+M6-J6</f>
        <v>141108.20299999998</v>
      </c>
      <c r="O6" s="36">
        <f>+N6*100/C6</f>
        <v>10.594742955393542</v>
      </c>
      <c r="P6" s="37">
        <v>151300</v>
      </c>
      <c r="Q6" s="37">
        <v>125700</v>
      </c>
      <c r="R6" s="37">
        <v>121000</v>
      </c>
      <c r="S6" s="37">
        <v>0</v>
      </c>
      <c r="T6" s="37">
        <v>80700</v>
      </c>
      <c r="U6" s="37">
        <v>80700</v>
      </c>
      <c r="V6" s="37">
        <v>80700</v>
      </c>
      <c r="W6" s="37">
        <v>0</v>
      </c>
      <c r="X6" s="37">
        <v>80700</v>
      </c>
      <c r="Y6" s="37">
        <v>80700</v>
      </c>
      <c r="Z6" s="37">
        <v>80700</v>
      </c>
      <c r="AA6" s="37">
        <v>0</v>
      </c>
      <c r="AB6" s="2">
        <v>2</v>
      </c>
      <c r="AC6" s="2" t="s">
        <v>35</v>
      </c>
      <c r="AD6" s="2" t="s">
        <v>36</v>
      </c>
      <c r="AF6" s="2" t="s">
        <v>35</v>
      </c>
    </row>
    <row r="7" spans="1:34" s="2" customFormat="1" hidden="1">
      <c r="A7" s="27">
        <v>4</v>
      </c>
      <c r="B7" s="28" t="s">
        <v>37</v>
      </c>
      <c r="C7" s="29">
        <v>32304613</v>
      </c>
      <c r="D7" s="29">
        <v>1572058.12</v>
      </c>
      <c r="E7" s="30">
        <f>+D7*100/C7</f>
        <v>4.8663580028028814</v>
      </c>
      <c r="F7" s="29">
        <f>+D7+E7</f>
        <v>1572062.986358003</v>
      </c>
      <c r="G7" s="29">
        <v>1581949.05</v>
      </c>
      <c r="H7" s="31">
        <f>+G7-F7</f>
        <v>9886.0636419970542</v>
      </c>
      <c r="I7" s="32">
        <f>+H7*100/F7</f>
        <v>0.6288592586802193</v>
      </c>
      <c r="J7" s="38">
        <v>7498697.6799999997</v>
      </c>
      <c r="K7" s="30">
        <f>+J7*100/C7</f>
        <v>23.212467148267649</v>
      </c>
      <c r="L7" s="33">
        <f>+C7-D7-J7</f>
        <v>23233857.199999999</v>
      </c>
      <c r="M7" s="34">
        <f>+C7*52.29/100</f>
        <v>16892082.137699999</v>
      </c>
      <c r="N7" s="35">
        <f>+M7-J7</f>
        <v>9393384.4576999992</v>
      </c>
      <c r="O7" s="36">
        <f>+N7*100/C7</f>
        <v>29.07753285173235</v>
      </c>
      <c r="P7" s="37">
        <v>969800</v>
      </c>
      <c r="Q7" s="37">
        <v>969800</v>
      </c>
      <c r="R7" s="37">
        <v>1824800</v>
      </c>
      <c r="S7" s="37">
        <v>13325400</v>
      </c>
      <c r="T7" s="37">
        <v>894800</v>
      </c>
      <c r="U7" s="37">
        <v>894800</v>
      </c>
      <c r="V7" s="37">
        <v>1744800</v>
      </c>
      <c r="W7" s="37">
        <v>100660</v>
      </c>
      <c r="X7" s="37">
        <v>894800</v>
      </c>
      <c r="Y7" s="37">
        <v>1744800</v>
      </c>
      <c r="Z7" s="37">
        <v>889120</v>
      </c>
      <c r="AA7" s="37">
        <v>0</v>
      </c>
      <c r="AB7" s="2">
        <v>3</v>
      </c>
      <c r="AC7" s="2" t="s">
        <v>35</v>
      </c>
      <c r="AD7" s="2" t="s">
        <v>38</v>
      </c>
      <c r="AF7" s="2" t="s">
        <v>35</v>
      </c>
    </row>
    <row r="8" spans="1:34" s="39" customFormat="1">
      <c r="C8" s="69">
        <v>7068600</v>
      </c>
      <c r="D8" s="70">
        <v>88090.96</v>
      </c>
      <c r="E8" s="40">
        <f>+D8*100/C8</f>
        <v>1.2462292391704157</v>
      </c>
      <c r="F8" s="41"/>
      <c r="G8" s="41"/>
      <c r="H8" s="41"/>
      <c r="I8" s="41"/>
      <c r="J8" s="70">
        <v>4047722.91</v>
      </c>
      <c r="K8" s="42">
        <f>SUM(J8*100/C8)</f>
        <v>57.263431372549022</v>
      </c>
      <c r="L8" s="43">
        <f>SUM(C8-D8-J8)</f>
        <v>2932786.13</v>
      </c>
      <c r="M8" s="44">
        <f>SUM(C8*33/100)</f>
        <v>2332638</v>
      </c>
      <c r="N8" s="45"/>
      <c r="O8" s="46">
        <f>SUM(N8*100/[1]Sheet5!C8)</f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7"/>
      <c r="AC8" s="47"/>
      <c r="AD8" s="47"/>
      <c r="AE8" s="47"/>
      <c r="AF8" s="47"/>
      <c r="AG8" s="47"/>
      <c r="AH8" s="47"/>
    </row>
    <row r="9" spans="1:34" s="48" customFormat="1">
      <c r="C9" s="49"/>
      <c r="D9" s="50"/>
      <c r="E9" s="50"/>
      <c r="F9" s="51"/>
      <c r="G9" s="51"/>
      <c r="H9" s="51"/>
      <c r="I9" s="51"/>
      <c r="J9" s="52"/>
      <c r="K9" s="53"/>
      <c r="L9" s="49"/>
      <c r="M9" s="54"/>
      <c r="N9" s="44"/>
      <c r="O9" s="5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6"/>
      <c r="AC9" s="56"/>
      <c r="AD9" s="56"/>
      <c r="AE9" s="56"/>
      <c r="AF9" s="56"/>
      <c r="AG9" s="56"/>
      <c r="AH9" s="56"/>
    </row>
    <row r="10" spans="1:34" s="48" customFormat="1">
      <c r="C10" s="75" t="s">
        <v>42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6"/>
      <c r="AC10" s="56"/>
      <c r="AD10" s="56"/>
      <c r="AE10" s="56"/>
      <c r="AF10" s="56"/>
      <c r="AG10" s="56"/>
      <c r="AH10" s="56"/>
    </row>
    <row r="11" spans="1:34" s="48" customFormat="1" ht="27.75" customHeight="1">
      <c r="C11" s="77" t="s">
        <v>39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6"/>
      <c r="AC11" s="56"/>
      <c r="AD11" s="56"/>
      <c r="AE11" s="56"/>
      <c r="AF11" s="56"/>
      <c r="AG11" s="56"/>
      <c r="AH11" s="56"/>
    </row>
    <row r="12" spans="1:34" ht="48">
      <c r="C12" s="5" t="s">
        <v>4</v>
      </c>
      <c r="D12" s="5" t="s">
        <v>40</v>
      </c>
      <c r="E12" s="65" t="s">
        <v>41</v>
      </c>
    </row>
    <row r="13" spans="1:34" ht="26.25">
      <c r="C13" s="66">
        <v>7658100</v>
      </c>
      <c r="D13" s="67">
        <v>589500</v>
      </c>
      <c r="E13" s="68">
        <f>SUM(C13-D13)</f>
        <v>7068600</v>
      </c>
    </row>
    <row r="14" spans="1:34">
      <c r="C14" s="59"/>
      <c r="D14" s="59"/>
      <c r="E14" s="59"/>
    </row>
    <row r="15" spans="1:34">
      <c r="C15" s="78"/>
      <c r="D15" s="78"/>
      <c r="E15" s="78"/>
    </row>
    <row r="16" spans="1:34">
      <c r="C16" s="57"/>
    </row>
    <row r="17" spans="3:35">
      <c r="C17" s="73"/>
      <c r="D17" s="73"/>
      <c r="E17" s="73"/>
    </row>
    <row r="18" spans="3:35">
      <c r="C18" s="59"/>
    </row>
    <row r="19" spans="3:35">
      <c r="C19" s="57"/>
    </row>
    <row r="20" spans="3:35">
      <c r="C20" s="57"/>
    </row>
    <row r="21" spans="3:35">
      <c r="C21" s="57"/>
    </row>
    <row r="22" spans="3:35">
      <c r="C22" s="57"/>
      <c r="AI22" s="9">
        <f>SUM(AI18:AI21)</f>
        <v>0</v>
      </c>
    </row>
    <row r="23" spans="3:35">
      <c r="C23" s="57"/>
    </row>
    <row r="24" spans="3:35">
      <c r="C24" s="57"/>
      <c r="J24" s="60">
        <f>SUM(J10:J23)</f>
        <v>0</v>
      </c>
      <c r="L24" s="51">
        <v>1124921.29</v>
      </c>
      <c r="AI24" s="37"/>
    </row>
    <row r="25" spans="3:35" s="61" customFormat="1"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  <c r="AC25" s="64"/>
      <c r="AD25" s="64"/>
      <c r="AE25" s="64"/>
      <c r="AF25" s="64"/>
      <c r="AG25" s="64"/>
      <c r="AH25" s="64"/>
    </row>
    <row r="26" spans="3:35" s="61" customFormat="1"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  <c r="AC26" s="64"/>
      <c r="AD26" s="64"/>
      <c r="AE26" s="64"/>
      <c r="AF26" s="64"/>
      <c r="AG26" s="64"/>
      <c r="AH26" s="64"/>
    </row>
    <row r="27" spans="3:35">
      <c r="K27" s="60"/>
    </row>
    <row r="32" spans="3:35">
      <c r="K32" s="1">
        <f>SUM(K10:K30)</f>
        <v>0</v>
      </c>
    </row>
  </sheetData>
  <mergeCells count="6">
    <mergeCell ref="C17:E17"/>
    <mergeCell ref="A1:O1"/>
    <mergeCell ref="A2:O2"/>
    <mergeCell ref="C10:M10"/>
    <mergeCell ref="C11:M11"/>
    <mergeCell ref="C15:E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tabSelected="1" topLeftCell="C1" workbookViewId="0">
      <selection activeCell="K16" sqref="K16"/>
    </sheetView>
  </sheetViews>
  <sheetFormatPr defaultRowHeight="24"/>
  <cols>
    <col min="1" max="1" width="7.625" style="9" hidden="1" customWidth="1"/>
    <col min="2" max="2" width="25.75" style="9" hidden="1" customWidth="1"/>
    <col min="3" max="3" width="20.625" style="1" customWidth="1"/>
    <col min="4" max="4" width="18.125" style="1" customWidth="1"/>
    <col min="5" max="5" width="13.875" style="1" customWidth="1"/>
    <col min="6" max="6" width="16.25" style="1" hidden="1" customWidth="1"/>
    <col min="7" max="7" width="15.25" style="1" hidden="1" customWidth="1"/>
    <col min="8" max="8" width="14.625" style="1" hidden="1" customWidth="1"/>
    <col min="9" max="9" width="11.625" style="1" hidden="1" customWidth="1"/>
    <col min="10" max="10" width="18.5" style="1" customWidth="1"/>
    <col min="11" max="11" width="15" style="1" customWidth="1"/>
    <col min="12" max="12" width="20.875" style="51" customWidth="1"/>
    <col min="13" max="13" width="32.5" style="51" hidden="1" customWidth="1"/>
    <col min="14" max="14" width="16.375" style="1" hidden="1" customWidth="1"/>
    <col min="15" max="15" width="14.625" style="1" hidden="1" customWidth="1"/>
    <col min="16" max="22" width="18.5" style="1" hidden="1" customWidth="1"/>
    <col min="23" max="23" width="17.125" style="1" hidden="1" customWidth="1"/>
    <col min="24" max="26" width="18.5" style="1" hidden="1" customWidth="1"/>
    <col min="27" max="27" width="15.875" style="1" hidden="1" customWidth="1"/>
    <col min="28" max="29" width="0" style="2" hidden="1" customWidth="1"/>
    <col min="30" max="30" width="12.375" style="2" hidden="1" customWidth="1"/>
    <col min="31" max="32" width="0" style="2" hidden="1" customWidth="1"/>
    <col min="33" max="33" width="18.875" style="2" customWidth="1"/>
    <col min="34" max="34" width="26.5" style="2" customWidth="1"/>
    <col min="35" max="35" width="16.625" style="9" customWidth="1"/>
    <col min="36" max="256" width="9" style="9"/>
    <col min="257" max="258" width="0" style="9" hidden="1" customWidth="1"/>
    <col min="259" max="259" width="20.625" style="9" customWidth="1"/>
    <col min="260" max="260" width="18.125" style="9" customWidth="1"/>
    <col min="261" max="261" width="10.75" style="9" customWidth="1"/>
    <col min="262" max="265" width="0" style="9" hidden="1" customWidth="1"/>
    <col min="266" max="266" width="18.5" style="9" customWidth="1"/>
    <col min="267" max="267" width="15" style="9" customWidth="1"/>
    <col min="268" max="268" width="20.875" style="9" customWidth="1"/>
    <col min="269" max="288" width="0" style="9" hidden="1" customWidth="1"/>
    <col min="289" max="289" width="18.875" style="9" customWidth="1"/>
    <col min="290" max="290" width="26.5" style="9" customWidth="1"/>
    <col min="291" max="291" width="16.625" style="9" customWidth="1"/>
    <col min="292" max="512" width="9" style="9"/>
    <col min="513" max="514" width="0" style="9" hidden="1" customWidth="1"/>
    <col min="515" max="515" width="20.625" style="9" customWidth="1"/>
    <col min="516" max="516" width="18.125" style="9" customWidth="1"/>
    <col min="517" max="517" width="10.75" style="9" customWidth="1"/>
    <col min="518" max="521" width="0" style="9" hidden="1" customWidth="1"/>
    <col min="522" max="522" width="18.5" style="9" customWidth="1"/>
    <col min="523" max="523" width="15" style="9" customWidth="1"/>
    <col min="524" max="524" width="20.875" style="9" customWidth="1"/>
    <col min="525" max="544" width="0" style="9" hidden="1" customWidth="1"/>
    <col min="545" max="545" width="18.875" style="9" customWidth="1"/>
    <col min="546" max="546" width="26.5" style="9" customWidth="1"/>
    <col min="547" max="547" width="16.625" style="9" customWidth="1"/>
    <col min="548" max="768" width="9" style="9"/>
    <col min="769" max="770" width="0" style="9" hidden="1" customWidth="1"/>
    <col min="771" max="771" width="20.625" style="9" customWidth="1"/>
    <col min="772" max="772" width="18.125" style="9" customWidth="1"/>
    <col min="773" max="773" width="10.75" style="9" customWidth="1"/>
    <col min="774" max="777" width="0" style="9" hidden="1" customWidth="1"/>
    <col min="778" max="778" width="18.5" style="9" customWidth="1"/>
    <col min="779" max="779" width="15" style="9" customWidth="1"/>
    <col min="780" max="780" width="20.875" style="9" customWidth="1"/>
    <col min="781" max="800" width="0" style="9" hidden="1" customWidth="1"/>
    <col min="801" max="801" width="18.875" style="9" customWidth="1"/>
    <col min="802" max="802" width="26.5" style="9" customWidth="1"/>
    <col min="803" max="803" width="16.625" style="9" customWidth="1"/>
    <col min="804" max="1024" width="9" style="9"/>
    <col min="1025" max="1026" width="0" style="9" hidden="1" customWidth="1"/>
    <col min="1027" max="1027" width="20.625" style="9" customWidth="1"/>
    <col min="1028" max="1028" width="18.125" style="9" customWidth="1"/>
    <col min="1029" max="1029" width="10.75" style="9" customWidth="1"/>
    <col min="1030" max="1033" width="0" style="9" hidden="1" customWidth="1"/>
    <col min="1034" max="1034" width="18.5" style="9" customWidth="1"/>
    <col min="1035" max="1035" width="15" style="9" customWidth="1"/>
    <col min="1036" max="1036" width="20.875" style="9" customWidth="1"/>
    <col min="1037" max="1056" width="0" style="9" hidden="1" customWidth="1"/>
    <col min="1057" max="1057" width="18.875" style="9" customWidth="1"/>
    <col min="1058" max="1058" width="26.5" style="9" customWidth="1"/>
    <col min="1059" max="1059" width="16.625" style="9" customWidth="1"/>
    <col min="1060" max="1280" width="9" style="9"/>
    <col min="1281" max="1282" width="0" style="9" hidden="1" customWidth="1"/>
    <col min="1283" max="1283" width="20.625" style="9" customWidth="1"/>
    <col min="1284" max="1284" width="18.125" style="9" customWidth="1"/>
    <col min="1285" max="1285" width="10.75" style="9" customWidth="1"/>
    <col min="1286" max="1289" width="0" style="9" hidden="1" customWidth="1"/>
    <col min="1290" max="1290" width="18.5" style="9" customWidth="1"/>
    <col min="1291" max="1291" width="15" style="9" customWidth="1"/>
    <col min="1292" max="1292" width="20.875" style="9" customWidth="1"/>
    <col min="1293" max="1312" width="0" style="9" hidden="1" customWidth="1"/>
    <col min="1313" max="1313" width="18.875" style="9" customWidth="1"/>
    <col min="1314" max="1314" width="26.5" style="9" customWidth="1"/>
    <col min="1315" max="1315" width="16.625" style="9" customWidth="1"/>
    <col min="1316" max="1536" width="9" style="9"/>
    <col min="1537" max="1538" width="0" style="9" hidden="1" customWidth="1"/>
    <col min="1539" max="1539" width="20.625" style="9" customWidth="1"/>
    <col min="1540" max="1540" width="18.125" style="9" customWidth="1"/>
    <col min="1541" max="1541" width="10.75" style="9" customWidth="1"/>
    <col min="1542" max="1545" width="0" style="9" hidden="1" customWidth="1"/>
    <col min="1546" max="1546" width="18.5" style="9" customWidth="1"/>
    <col min="1547" max="1547" width="15" style="9" customWidth="1"/>
    <col min="1548" max="1548" width="20.875" style="9" customWidth="1"/>
    <col min="1549" max="1568" width="0" style="9" hidden="1" customWidth="1"/>
    <col min="1569" max="1569" width="18.875" style="9" customWidth="1"/>
    <col min="1570" max="1570" width="26.5" style="9" customWidth="1"/>
    <col min="1571" max="1571" width="16.625" style="9" customWidth="1"/>
    <col min="1572" max="1792" width="9" style="9"/>
    <col min="1793" max="1794" width="0" style="9" hidden="1" customWidth="1"/>
    <col min="1795" max="1795" width="20.625" style="9" customWidth="1"/>
    <col min="1796" max="1796" width="18.125" style="9" customWidth="1"/>
    <col min="1797" max="1797" width="10.75" style="9" customWidth="1"/>
    <col min="1798" max="1801" width="0" style="9" hidden="1" customWidth="1"/>
    <col min="1802" max="1802" width="18.5" style="9" customWidth="1"/>
    <col min="1803" max="1803" width="15" style="9" customWidth="1"/>
    <col min="1804" max="1804" width="20.875" style="9" customWidth="1"/>
    <col min="1805" max="1824" width="0" style="9" hidden="1" customWidth="1"/>
    <col min="1825" max="1825" width="18.875" style="9" customWidth="1"/>
    <col min="1826" max="1826" width="26.5" style="9" customWidth="1"/>
    <col min="1827" max="1827" width="16.625" style="9" customWidth="1"/>
    <col min="1828" max="2048" width="9" style="9"/>
    <col min="2049" max="2050" width="0" style="9" hidden="1" customWidth="1"/>
    <col min="2051" max="2051" width="20.625" style="9" customWidth="1"/>
    <col min="2052" max="2052" width="18.125" style="9" customWidth="1"/>
    <col min="2053" max="2053" width="10.75" style="9" customWidth="1"/>
    <col min="2054" max="2057" width="0" style="9" hidden="1" customWidth="1"/>
    <col min="2058" max="2058" width="18.5" style="9" customWidth="1"/>
    <col min="2059" max="2059" width="15" style="9" customWidth="1"/>
    <col min="2060" max="2060" width="20.875" style="9" customWidth="1"/>
    <col min="2061" max="2080" width="0" style="9" hidden="1" customWidth="1"/>
    <col min="2081" max="2081" width="18.875" style="9" customWidth="1"/>
    <col min="2082" max="2082" width="26.5" style="9" customWidth="1"/>
    <col min="2083" max="2083" width="16.625" style="9" customWidth="1"/>
    <col min="2084" max="2304" width="9" style="9"/>
    <col min="2305" max="2306" width="0" style="9" hidden="1" customWidth="1"/>
    <col min="2307" max="2307" width="20.625" style="9" customWidth="1"/>
    <col min="2308" max="2308" width="18.125" style="9" customWidth="1"/>
    <col min="2309" max="2309" width="10.75" style="9" customWidth="1"/>
    <col min="2310" max="2313" width="0" style="9" hidden="1" customWidth="1"/>
    <col min="2314" max="2314" width="18.5" style="9" customWidth="1"/>
    <col min="2315" max="2315" width="15" style="9" customWidth="1"/>
    <col min="2316" max="2316" width="20.875" style="9" customWidth="1"/>
    <col min="2317" max="2336" width="0" style="9" hidden="1" customWidth="1"/>
    <col min="2337" max="2337" width="18.875" style="9" customWidth="1"/>
    <col min="2338" max="2338" width="26.5" style="9" customWidth="1"/>
    <col min="2339" max="2339" width="16.625" style="9" customWidth="1"/>
    <col min="2340" max="2560" width="9" style="9"/>
    <col min="2561" max="2562" width="0" style="9" hidden="1" customWidth="1"/>
    <col min="2563" max="2563" width="20.625" style="9" customWidth="1"/>
    <col min="2564" max="2564" width="18.125" style="9" customWidth="1"/>
    <col min="2565" max="2565" width="10.75" style="9" customWidth="1"/>
    <col min="2566" max="2569" width="0" style="9" hidden="1" customWidth="1"/>
    <col min="2570" max="2570" width="18.5" style="9" customWidth="1"/>
    <col min="2571" max="2571" width="15" style="9" customWidth="1"/>
    <col min="2572" max="2572" width="20.875" style="9" customWidth="1"/>
    <col min="2573" max="2592" width="0" style="9" hidden="1" customWidth="1"/>
    <col min="2593" max="2593" width="18.875" style="9" customWidth="1"/>
    <col min="2594" max="2594" width="26.5" style="9" customWidth="1"/>
    <col min="2595" max="2595" width="16.625" style="9" customWidth="1"/>
    <col min="2596" max="2816" width="9" style="9"/>
    <col min="2817" max="2818" width="0" style="9" hidden="1" customWidth="1"/>
    <col min="2819" max="2819" width="20.625" style="9" customWidth="1"/>
    <col min="2820" max="2820" width="18.125" style="9" customWidth="1"/>
    <col min="2821" max="2821" width="10.75" style="9" customWidth="1"/>
    <col min="2822" max="2825" width="0" style="9" hidden="1" customWidth="1"/>
    <col min="2826" max="2826" width="18.5" style="9" customWidth="1"/>
    <col min="2827" max="2827" width="15" style="9" customWidth="1"/>
    <col min="2828" max="2828" width="20.875" style="9" customWidth="1"/>
    <col min="2829" max="2848" width="0" style="9" hidden="1" customWidth="1"/>
    <col min="2849" max="2849" width="18.875" style="9" customWidth="1"/>
    <col min="2850" max="2850" width="26.5" style="9" customWidth="1"/>
    <col min="2851" max="2851" width="16.625" style="9" customWidth="1"/>
    <col min="2852" max="3072" width="9" style="9"/>
    <col min="3073" max="3074" width="0" style="9" hidden="1" customWidth="1"/>
    <col min="3075" max="3075" width="20.625" style="9" customWidth="1"/>
    <col min="3076" max="3076" width="18.125" style="9" customWidth="1"/>
    <col min="3077" max="3077" width="10.75" style="9" customWidth="1"/>
    <col min="3078" max="3081" width="0" style="9" hidden="1" customWidth="1"/>
    <col min="3082" max="3082" width="18.5" style="9" customWidth="1"/>
    <col min="3083" max="3083" width="15" style="9" customWidth="1"/>
    <col min="3084" max="3084" width="20.875" style="9" customWidth="1"/>
    <col min="3085" max="3104" width="0" style="9" hidden="1" customWidth="1"/>
    <col min="3105" max="3105" width="18.875" style="9" customWidth="1"/>
    <col min="3106" max="3106" width="26.5" style="9" customWidth="1"/>
    <col min="3107" max="3107" width="16.625" style="9" customWidth="1"/>
    <col min="3108" max="3328" width="9" style="9"/>
    <col min="3329" max="3330" width="0" style="9" hidden="1" customWidth="1"/>
    <col min="3331" max="3331" width="20.625" style="9" customWidth="1"/>
    <col min="3332" max="3332" width="18.125" style="9" customWidth="1"/>
    <col min="3333" max="3333" width="10.75" style="9" customWidth="1"/>
    <col min="3334" max="3337" width="0" style="9" hidden="1" customWidth="1"/>
    <col min="3338" max="3338" width="18.5" style="9" customWidth="1"/>
    <col min="3339" max="3339" width="15" style="9" customWidth="1"/>
    <col min="3340" max="3340" width="20.875" style="9" customWidth="1"/>
    <col min="3341" max="3360" width="0" style="9" hidden="1" customWidth="1"/>
    <col min="3361" max="3361" width="18.875" style="9" customWidth="1"/>
    <col min="3362" max="3362" width="26.5" style="9" customWidth="1"/>
    <col min="3363" max="3363" width="16.625" style="9" customWidth="1"/>
    <col min="3364" max="3584" width="9" style="9"/>
    <col min="3585" max="3586" width="0" style="9" hidden="1" customWidth="1"/>
    <col min="3587" max="3587" width="20.625" style="9" customWidth="1"/>
    <col min="3588" max="3588" width="18.125" style="9" customWidth="1"/>
    <col min="3589" max="3589" width="10.75" style="9" customWidth="1"/>
    <col min="3590" max="3593" width="0" style="9" hidden="1" customWidth="1"/>
    <col min="3594" max="3594" width="18.5" style="9" customWidth="1"/>
    <col min="3595" max="3595" width="15" style="9" customWidth="1"/>
    <col min="3596" max="3596" width="20.875" style="9" customWidth="1"/>
    <col min="3597" max="3616" width="0" style="9" hidden="1" customWidth="1"/>
    <col min="3617" max="3617" width="18.875" style="9" customWidth="1"/>
    <col min="3618" max="3618" width="26.5" style="9" customWidth="1"/>
    <col min="3619" max="3619" width="16.625" style="9" customWidth="1"/>
    <col min="3620" max="3840" width="9" style="9"/>
    <col min="3841" max="3842" width="0" style="9" hidden="1" customWidth="1"/>
    <col min="3843" max="3843" width="20.625" style="9" customWidth="1"/>
    <col min="3844" max="3844" width="18.125" style="9" customWidth="1"/>
    <col min="3845" max="3845" width="10.75" style="9" customWidth="1"/>
    <col min="3846" max="3849" width="0" style="9" hidden="1" customWidth="1"/>
    <col min="3850" max="3850" width="18.5" style="9" customWidth="1"/>
    <col min="3851" max="3851" width="15" style="9" customWidth="1"/>
    <col min="3852" max="3852" width="20.875" style="9" customWidth="1"/>
    <col min="3853" max="3872" width="0" style="9" hidden="1" customWidth="1"/>
    <col min="3873" max="3873" width="18.875" style="9" customWidth="1"/>
    <col min="3874" max="3874" width="26.5" style="9" customWidth="1"/>
    <col min="3875" max="3875" width="16.625" style="9" customWidth="1"/>
    <col min="3876" max="4096" width="9" style="9"/>
    <col min="4097" max="4098" width="0" style="9" hidden="1" customWidth="1"/>
    <col min="4099" max="4099" width="20.625" style="9" customWidth="1"/>
    <col min="4100" max="4100" width="18.125" style="9" customWidth="1"/>
    <col min="4101" max="4101" width="10.75" style="9" customWidth="1"/>
    <col min="4102" max="4105" width="0" style="9" hidden="1" customWidth="1"/>
    <col min="4106" max="4106" width="18.5" style="9" customWidth="1"/>
    <col min="4107" max="4107" width="15" style="9" customWidth="1"/>
    <col min="4108" max="4108" width="20.875" style="9" customWidth="1"/>
    <col min="4109" max="4128" width="0" style="9" hidden="1" customWidth="1"/>
    <col min="4129" max="4129" width="18.875" style="9" customWidth="1"/>
    <col min="4130" max="4130" width="26.5" style="9" customWidth="1"/>
    <col min="4131" max="4131" width="16.625" style="9" customWidth="1"/>
    <col min="4132" max="4352" width="9" style="9"/>
    <col min="4353" max="4354" width="0" style="9" hidden="1" customWidth="1"/>
    <col min="4355" max="4355" width="20.625" style="9" customWidth="1"/>
    <col min="4356" max="4356" width="18.125" style="9" customWidth="1"/>
    <col min="4357" max="4357" width="10.75" style="9" customWidth="1"/>
    <col min="4358" max="4361" width="0" style="9" hidden="1" customWidth="1"/>
    <col min="4362" max="4362" width="18.5" style="9" customWidth="1"/>
    <col min="4363" max="4363" width="15" style="9" customWidth="1"/>
    <col min="4364" max="4364" width="20.875" style="9" customWidth="1"/>
    <col min="4365" max="4384" width="0" style="9" hidden="1" customWidth="1"/>
    <col min="4385" max="4385" width="18.875" style="9" customWidth="1"/>
    <col min="4386" max="4386" width="26.5" style="9" customWidth="1"/>
    <col min="4387" max="4387" width="16.625" style="9" customWidth="1"/>
    <col min="4388" max="4608" width="9" style="9"/>
    <col min="4609" max="4610" width="0" style="9" hidden="1" customWidth="1"/>
    <col min="4611" max="4611" width="20.625" style="9" customWidth="1"/>
    <col min="4612" max="4612" width="18.125" style="9" customWidth="1"/>
    <col min="4613" max="4613" width="10.75" style="9" customWidth="1"/>
    <col min="4614" max="4617" width="0" style="9" hidden="1" customWidth="1"/>
    <col min="4618" max="4618" width="18.5" style="9" customWidth="1"/>
    <col min="4619" max="4619" width="15" style="9" customWidth="1"/>
    <col min="4620" max="4620" width="20.875" style="9" customWidth="1"/>
    <col min="4621" max="4640" width="0" style="9" hidden="1" customWidth="1"/>
    <col min="4641" max="4641" width="18.875" style="9" customWidth="1"/>
    <col min="4642" max="4642" width="26.5" style="9" customWidth="1"/>
    <col min="4643" max="4643" width="16.625" style="9" customWidth="1"/>
    <col min="4644" max="4864" width="9" style="9"/>
    <col min="4865" max="4866" width="0" style="9" hidden="1" customWidth="1"/>
    <col min="4867" max="4867" width="20.625" style="9" customWidth="1"/>
    <col min="4868" max="4868" width="18.125" style="9" customWidth="1"/>
    <col min="4869" max="4869" width="10.75" style="9" customWidth="1"/>
    <col min="4870" max="4873" width="0" style="9" hidden="1" customWidth="1"/>
    <col min="4874" max="4874" width="18.5" style="9" customWidth="1"/>
    <col min="4875" max="4875" width="15" style="9" customWidth="1"/>
    <col min="4876" max="4876" width="20.875" style="9" customWidth="1"/>
    <col min="4877" max="4896" width="0" style="9" hidden="1" customWidth="1"/>
    <col min="4897" max="4897" width="18.875" style="9" customWidth="1"/>
    <col min="4898" max="4898" width="26.5" style="9" customWidth="1"/>
    <col min="4899" max="4899" width="16.625" style="9" customWidth="1"/>
    <col min="4900" max="5120" width="9" style="9"/>
    <col min="5121" max="5122" width="0" style="9" hidden="1" customWidth="1"/>
    <col min="5123" max="5123" width="20.625" style="9" customWidth="1"/>
    <col min="5124" max="5124" width="18.125" style="9" customWidth="1"/>
    <col min="5125" max="5125" width="10.75" style="9" customWidth="1"/>
    <col min="5126" max="5129" width="0" style="9" hidden="1" customWidth="1"/>
    <col min="5130" max="5130" width="18.5" style="9" customWidth="1"/>
    <col min="5131" max="5131" width="15" style="9" customWidth="1"/>
    <col min="5132" max="5132" width="20.875" style="9" customWidth="1"/>
    <col min="5133" max="5152" width="0" style="9" hidden="1" customWidth="1"/>
    <col min="5153" max="5153" width="18.875" style="9" customWidth="1"/>
    <col min="5154" max="5154" width="26.5" style="9" customWidth="1"/>
    <col min="5155" max="5155" width="16.625" style="9" customWidth="1"/>
    <col min="5156" max="5376" width="9" style="9"/>
    <col min="5377" max="5378" width="0" style="9" hidden="1" customWidth="1"/>
    <col min="5379" max="5379" width="20.625" style="9" customWidth="1"/>
    <col min="5380" max="5380" width="18.125" style="9" customWidth="1"/>
    <col min="5381" max="5381" width="10.75" style="9" customWidth="1"/>
    <col min="5382" max="5385" width="0" style="9" hidden="1" customWidth="1"/>
    <col min="5386" max="5386" width="18.5" style="9" customWidth="1"/>
    <col min="5387" max="5387" width="15" style="9" customWidth="1"/>
    <col min="5388" max="5388" width="20.875" style="9" customWidth="1"/>
    <col min="5389" max="5408" width="0" style="9" hidden="1" customWidth="1"/>
    <col min="5409" max="5409" width="18.875" style="9" customWidth="1"/>
    <col min="5410" max="5410" width="26.5" style="9" customWidth="1"/>
    <col min="5411" max="5411" width="16.625" style="9" customWidth="1"/>
    <col min="5412" max="5632" width="9" style="9"/>
    <col min="5633" max="5634" width="0" style="9" hidden="1" customWidth="1"/>
    <col min="5635" max="5635" width="20.625" style="9" customWidth="1"/>
    <col min="5636" max="5636" width="18.125" style="9" customWidth="1"/>
    <col min="5637" max="5637" width="10.75" style="9" customWidth="1"/>
    <col min="5638" max="5641" width="0" style="9" hidden="1" customWidth="1"/>
    <col min="5642" max="5642" width="18.5" style="9" customWidth="1"/>
    <col min="5643" max="5643" width="15" style="9" customWidth="1"/>
    <col min="5644" max="5644" width="20.875" style="9" customWidth="1"/>
    <col min="5645" max="5664" width="0" style="9" hidden="1" customWidth="1"/>
    <col min="5665" max="5665" width="18.875" style="9" customWidth="1"/>
    <col min="5666" max="5666" width="26.5" style="9" customWidth="1"/>
    <col min="5667" max="5667" width="16.625" style="9" customWidth="1"/>
    <col min="5668" max="5888" width="9" style="9"/>
    <col min="5889" max="5890" width="0" style="9" hidden="1" customWidth="1"/>
    <col min="5891" max="5891" width="20.625" style="9" customWidth="1"/>
    <col min="5892" max="5892" width="18.125" style="9" customWidth="1"/>
    <col min="5893" max="5893" width="10.75" style="9" customWidth="1"/>
    <col min="5894" max="5897" width="0" style="9" hidden="1" customWidth="1"/>
    <col min="5898" max="5898" width="18.5" style="9" customWidth="1"/>
    <col min="5899" max="5899" width="15" style="9" customWidth="1"/>
    <col min="5900" max="5900" width="20.875" style="9" customWidth="1"/>
    <col min="5901" max="5920" width="0" style="9" hidden="1" customWidth="1"/>
    <col min="5921" max="5921" width="18.875" style="9" customWidth="1"/>
    <col min="5922" max="5922" width="26.5" style="9" customWidth="1"/>
    <col min="5923" max="5923" width="16.625" style="9" customWidth="1"/>
    <col min="5924" max="6144" width="9" style="9"/>
    <col min="6145" max="6146" width="0" style="9" hidden="1" customWidth="1"/>
    <col min="6147" max="6147" width="20.625" style="9" customWidth="1"/>
    <col min="6148" max="6148" width="18.125" style="9" customWidth="1"/>
    <col min="6149" max="6149" width="10.75" style="9" customWidth="1"/>
    <col min="6150" max="6153" width="0" style="9" hidden="1" customWidth="1"/>
    <col min="6154" max="6154" width="18.5" style="9" customWidth="1"/>
    <col min="6155" max="6155" width="15" style="9" customWidth="1"/>
    <col min="6156" max="6156" width="20.875" style="9" customWidth="1"/>
    <col min="6157" max="6176" width="0" style="9" hidden="1" customWidth="1"/>
    <col min="6177" max="6177" width="18.875" style="9" customWidth="1"/>
    <col min="6178" max="6178" width="26.5" style="9" customWidth="1"/>
    <col min="6179" max="6179" width="16.625" style="9" customWidth="1"/>
    <col min="6180" max="6400" width="9" style="9"/>
    <col min="6401" max="6402" width="0" style="9" hidden="1" customWidth="1"/>
    <col min="6403" max="6403" width="20.625" style="9" customWidth="1"/>
    <col min="6404" max="6404" width="18.125" style="9" customWidth="1"/>
    <col min="6405" max="6405" width="10.75" style="9" customWidth="1"/>
    <col min="6406" max="6409" width="0" style="9" hidden="1" customWidth="1"/>
    <col min="6410" max="6410" width="18.5" style="9" customWidth="1"/>
    <col min="6411" max="6411" width="15" style="9" customWidth="1"/>
    <col min="6412" max="6412" width="20.875" style="9" customWidth="1"/>
    <col min="6413" max="6432" width="0" style="9" hidden="1" customWidth="1"/>
    <col min="6433" max="6433" width="18.875" style="9" customWidth="1"/>
    <col min="6434" max="6434" width="26.5" style="9" customWidth="1"/>
    <col min="6435" max="6435" width="16.625" style="9" customWidth="1"/>
    <col min="6436" max="6656" width="9" style="9"/>
    <col min="6657" max="6658" width="0" style="9" hidden="1" customWidth="1"/>
    <col min="6659" max="6659" width="20.625" style="9" customWidth="1"/>
    <col min="6660" max="6660" width="18.125" style="9" customWidth="1"/>
    <col min="6661" max="6661" width="10.75" style="9" customWidth="1"/>
    <col min="6662" max="6665" width="0" style="9" hidden="1" customWidth="1"/>
    <col min="6666" max="6666" width="18.5" style="9" customWidth="1"/>
    <col min="6667" max="6667" width="15" style="9" customWidth="1"/>
    <col min="6668" max="6668" width="20.875" style="9" customWidth="1"/>
    <col min="6669" max="6688" width="0" style="9" hidden="1" customWidth="1"/>
    <col min="6689" max="6689" width="18.875" style="9" customWidth="1"/>
    <col min="6690" max="6690" width="26.5" style="9" customWidth="1"/>
    <col min="6691" max="6691" width="16.625" style="9" customWidth="1"/>
    <col min="6692" max="6912" width="9" style="9"/>
    <col min="6913" max="6914" width="0" style="9" hidden="1" customWidth="1"/>
    <col min="6915" max="6915" width="20.625" style="9" customWidth="1"/>
    <col min="6916" max="6916" width="18.125" style="9" customWidth="1"/>
    <col min="6917" max="6917" width="10.75" style="9" customWidth="1"/>
    <col min="6918" max="6921" width="0" style="9" hidden="1" customWidth="1"/>
    <col min="6922" max="6922" width="18.5" style="9" customWidth="1"/>
    <col min="6923" max="6923" width="15" style="9" customWidth="1"/>
    <col min="6924" max="6924" width="20.875" style="9" customWidth="1"/>
    <col min="6925" max="6944" width="0" style="9" hidden="1" customWidth="1"/>
    <col min="6945" max="6945" width="18.875" style="9" customWidth="1"/>
    <col min="6946" max="6946" width="26.5" style="9" customWidth="1"/>
    <col min="6947" max="6947" width="16.625" style="9" customWidth="1"/>
    <col min="6948" max="7168" width="9" style="9"/>
    <col min="7169" max="7170" width="0" style="9" hidden="1" customWidth="1"/>
    <col min="7171" max="7171" width="20.625" style="9" customWidth="1"/>
    <col min="7172" max="7172" width="18.125" style="9" customWidth="1"/>
    <col min="7173" max="7173" width="10.75" style="9" customWidth="1"/>
    <col min="7174" max="7177" width="0" style="9" hidden="1" customWidth="1"/>
    <col min="7178" max="7178" width="18.5" style="9" customWidth="1"/>
    <col min="7179" max="7179" width="15" style="9" customWidth="1"/>
    <col min="7180" max="7180" width="20.875" style="9" customWidth="1"/>
    <col min="7181" max="7200" width="0" style="9" hidden="1" customWidth="1"/>
    <col min="7201" max="7201" width="18.875" style="9" customWidth="1"/>
    <col min="7202" max="7202" width="26.5" style="9" customWidth="1"/>
    <col min="7203" max="7203" width="16.625" style="9" customWidth="1"/>
    <col min="7204" max="7424" width="9" style="9"/>
    <col min="7425" max="7426" width="0" style="9" hidden="1" customWidth="1"/>
    <col min="7427" max="7427" width="20.625" style="9" customWidth="1"/>
    <col min="7428" max="7428" width="18.125" style="9" customWidth="1"/>
    <col min="7429" max="7429" width="10.75" style="9" customWidth="1"/>
    <col min="7430" max="7433" width="0" style="9" hidden="1" customWidth="1"/>
    <col min="7434" max="7434" width="18.5" style="9" customWidth="1"/>
    <col min="7435" max="7435" width="15" style="9" customWidth="1"/>
    <col min="7436" max="7436" width="20.875" style="9" customWidth="1"/>
    <col min="7437" max="7456" width="0" style="9" hidden="1" customWidth="1"/>
    <col min="7457" max="7457" width="18.875" style="9" customWidth="1"/>
    <col min="7458" max="7458" width="26.5" style="9" customWidth="1"/>
    <col min="7459" max="7459" width="16.625" style="9" customWidth="1"/>
    <col min="7460" max="7680" width="9" style="9"/>
    <col min="7681" max="7682" width="0" style="9" hidden="1" customWidth="1"/>
    <col min="7683" max="7683" width="20.625" style="9" customWidth="1"/>
    <col min="7684" max="7684" width="18.125" style="9" customWidth="1"/>
    <col min="7685" max="7685" width="10.75" style="9" customWidth="1"/>
    <col min="7686" max="7689" width="0" style="9" hidden="1" customWidth="1"/>
    <col min="7690" max="7690" width="18.5" style="9" customWidth="1"/>
    <col min="7691" max="7691" width="15" style="9" customWidth="1"/>
    <col min="7692" max="7692" width="20.875" style="9" customWidth="1"/>
    <col min="7693" max="7712" width="0" style="9" hidden="1" customWidth="1"/>
    <col min="7713" max="7713" width="18.875" style="9" customWidth="1"/>
    <col min="7714" max="7714" width="26.5" style="9" customWidth="1"/>
    <col min="7715" max="7715" width="16.625" style="9" customWidth="1"/>
    <col min="7716" max="7936" width="9" style="9"/>
    <col min="7937" max="7938" width="0" style="9" hidden="1" customWidth="1"/>
    <col min="7939" max="7939" width="20.625" style="9" customWidth="1"/>
    <col min="7940" max="7940" width="18.125" style="9" customWidth="1"/>
    <col min="7941" max="7941" width="10.75" style="9" customWidth="1"/>
    <col min="7942" max="7945" width="0" style="9" hidden="1" customWidth="1"/>
    <col min="7946" max="7946" width="18.5" style="9" customWidth="1"/>
    <col min="7947" max="7947" width="15" style="9" customWidth="1"/>
    <col min="7948" max="7948" width="20.875" style="9" customWidth="1"/>
    <col min="7949" max="7968" width="0" style="9" hidden="1" customWidth="1"/>
    <col min="7969" max="7969" width="18.875" style="9" customWidth="1"/>
    <col min="7970" max="7970" width="26.5" style="9" customWidth="1"/>
    <col min="7971" max="7971" width="16.625" style="9" customWidth="1"/>
    <col min="7972" max="8192" width="9" style="9"/>
    <col min="8193" max="8194" width="0" style="9" hidden="1" customWidth="1"/>
    <col min="8195" max="8195" width="20.625" style="9" customWidth="1"/>
    <col min="8196" max="8196" width="18.125" style="9" customWidth="1"/>
    <col min="8197" max="8197" width="10.75" style="9" customWidth="1"/>
    <col min="8198" max="8201" width="0" style="9" hidden="1" customWidth="1"/>
    <col min="8202" max="8202" width="18.5" style="9" customWidth="1"/>
    <col min="8203" max="8203" width="15" style="9" customWidth="1"/>
    <col min="8204" max="8204" width="20.875" style="9" customWidth="1"/>
    <col min="8205" max="8224" width="0" style="9" hidden="1" customWidth="1"/>
    <col min="8225" max="8225" width="18.875" style="9" customWidth="1"/>
    <col min="8226" max="8226" width="26.5" style="9" customWidth="1"/>
    <col min="8227" max="8227" width="16.625" style="9" customWidth="1"/>
    <col min="8228" max="8448" width="9" style="9"/>
    <col min="8449" max="8450" width="0" style="9" hidden="1" customWidth="1"/>
    <col min="8451" max="8451" width="20.625" style="9" customWidth="1"/>
    <col min="8452" max="8452" width="18.125" style="9" customWidth="1"/>
    <col min="8453" max="8453" width="10.75" style="9" customWidth="1"/>
    <col min="8454" max="8457" width="0" style="9" hidden="1" customWidth="1"/>
    <col min="8458" max="8458" width="18.5" style="9" customWidth="1"/>
    <col min="8459" max="8459" width="15" style="9" customWidth="1"/>
    <col min="8460" max="8460" width="20.875" style="9" customWidth="1"/>
    <col min="8461" max="8480" width="0" style="9" hidden="1" customWidth="1"/>
    <col min="8481" max="8481" width="18.875" style="9" customWidth="1"/>
    <col min="8482" max="8482" width="26.5" style="9" customWidth="1"/>
    <col min="8483" max="8483" width="16.625" style="9" customWidth="1"/>
    <col min="8484" max="8704" width="9" style="9"/>
    <col min="8705" max="8706" width="0" style="9" hidden="1" customWidth="1"/>
    <col min="8707" max="8707" width="20.625" style="9" customWidth="1"/>
    <col min="8708" max="8708" width="18.125" style="9" customWidth="1"/>
    <col min="8709" max="8709" width="10.75" style="9" customWidth="1"/>
    <col min="8710" max="8713" width="0" style="9" hidden="1" customWidth="1"/>
    <col min="8714" max="8714" width="18.5" style="9" customWidth="1"/>
    <col min="8715" max="8715" width="15" style="9" customWidth="1"/>
    <col min="8716" max="8716" width="20.875" style="9" customWidth="1"/>
    <col min="8717" max="8736" width="0" style="9" hidden="1" customWidth="1"/>
    <col min="8737" max="8737" width="18.875" style="9" customWidth="1"/>
    <col min="8738" max="8738" width="26.5" style="9" customWidth="1"/>
    <col min="8739" max="8739" width="16.625" style="9" customWidth="1"/>
    <col min="8740" max="8960" width="9" style="9"/>
    <col min="8961" max="8962" width="0" style="9" hidden="1" customWidth="1"/>
    <col min="8963" max="8963" width="20.625" style="9" customWidth="1"/>
    <col min="8964" max="8964" width="18.125" style="9" customWidth="1"/>
    <col min="8965" max="8965" width="10.75" style="9" customWidth="1"/>
    <col min="8966" max="8969" width="0" style="9" hidden="1" customWidth="1"/>
    <col min="8970" max="8970" width="18.5" style="9" customWidth="1"/>
    <col min="8971" max="8971" width="15" style="9" customWidth="1"/>
    <col min="8972" max="8972" width="20.875" style="9" customWidth="1"/>
    <col min="8973" max="8992" width="0" style="9" hidden="1" customWidth="1"/>
    <col min="8993" max="8993" width="18.875" style="9" customWidth="1"/>
    <col min="8994" max="8994" width="26.5" style="9" customWidth="1"/>
    <col min="8995" max="8995" width="16.625" style="9" customWidth="1"/>
    <col min="8996" max="9216" width="9" style="9"/>
    <col min="9217" max="9218" width="0" style="9" hidden="1" customWidth="1"/>
    <col min="9219" max="9219" width="20.625" style="9" customWidth="1"/>
    <col min="9220" max="9220" width="18.125" style="9" customWidth="1"/>
    <col min="9221" max="9221" width="10.75" style="9" customWidth="1"/>
    <col min="9222" max="9225" width="0" style="9" hidden="1" customWidth="1"/>
    <col min="9226" max="9226" width="18.5" style="9" customWidth="1"/>
    <col min="9227" max="9227" width="15" style="9" customWidth="1"/>
    <col min="9228" max="9228" width="20.875" style="9" customWidth="1"/>
    <col min="9229" max="9248" width="0" style="9" hidden="1" customWidth="1"/>
    <col min="9249" max="9249" width="18.875" style="9" customWidth="1"/>
    <col min="9250" max="9250" width="26.5" style="9" customWidth="1"/>
    <col min="9251" max="9251" width="16.625" style="9" customWidth="1"/>
    <col min="9252" max="9472" width="9" style="9"/>
    <col min="9473" max="9474" width="0" style="9" hidden="1" customWidth="1"/>
    <col min="9475" max="9475" width="20.625" style="9" customWidth="1"/>
    <col min="9476" max="9476" width="18.125" style="9" customWidth="1"/>
    <col min="9477" max="9477" width="10.75" style="9" customWidth="1"/>
    <col min="9478" max="9481" width="0" style="9" hidden="1" customWidth="1"/>
    <col min="9482" max="9482" width="18.5" style="9" customWidth="1"/>
    <col min="9483" max="9483" width="15" style="9" customWidth="1"/>
    <col min="9484" max="9484" width="20.875" style="9" customWidth="1"/>
    <col min="9485" max="9504" width="0" style="9" hidden="1" customWidth="1"/>
    <col min="9505" max="9505" width="18.875" style="9" customWidth="1"/>
    <col min="9506" max="9506" width="26.5" style="9" customWidth="1"/>
    <col min="9507" max="9507" width="16.625" style="9" customWidth="1"/>
    <col min="9508" max="9728" width="9" style="9"/>
    <col min="9729" max="9730" width="0" style="9" hidden="1" customWidth="1"/>
    <col min="9731" max="9731" width="20.625" style="9" customWidth="1"/>
    <col min="9732" max="9732" width="18.125" style="9" customWidth="1"/>
    <col min="9733" max="9733" width="10.75" style="9" customWidth="1"/>
    <col min="9734" max="9737" width="0" style="9" hidden="1" customWidth="1"/>
    <col min="9738" max="9738" width="18.5" style="9" customWidth="1"/>
    <col min="9739" max="9739" width="15" style="9" customWidth="1"/>
    <col min="9740" max="9740" width="20.875" style="9" customWidth="1"/>
    <col min="9741" max="9760" width="0" style="9" hidden="1" customWidth="1"/>
    <col min="9761" max="9761" width="18.875" style="9" customWidth="1"/>
    <col min="9762" max="9762" width="26.5" style="9" customWidth="1"/>
    <col min="9763" max="9763" width="16.625" style="9" customWidth="1"/>
    <col min="9764" max="9984" width="9" style="9"/>
    <col min="9985" max="9986" width="0" style="9" hidden="1" customWidth="1"/>
    <col min="9987" max="9987" width="20.625" style="9" customWidth="1"/>
    <col min="9988" max="9988" width="18.125" style="9" customWidth="1"/>
    <col min="9989" max="9989" width="10.75" style="9" customWidth="1"/>
    <col min="9990" max="9993" width="0" style="9" hidden="1" customWidth="1"/>
    <col min="9994" max="9994" width="18.5" style="9" customWidth="1"/>
    <col min="9995" max="9995" width="15" style="9" customWidth="1"/>
    <col min="9996" max="9996" width="20.875" style="9" customWidth="1"/>
    <col min="9997" max="10016" width="0" style="9" hidden="1" customWidth="1"/>
    <col min="10017" max="10017" width="18.875" style="9" customWidth="1"/>
    <col min="10018" max="10018" width="26.5" style="9" customWidth="1"/>
    <col min="10019" max="10019" width="16.625" style="9" customWidth="1"/>
    <col min="10020" max="10240" width="9" style="9"/>
    <col min="10241" max="10242" width="0" style="9" hidden="1" customWidth="1"/>
    <col min="10243" max="10243" width="20.625" style="9" customWidth="1"/>
    <col min="10244" max="10244" width="18.125" style="9" customWidth="1"/>
    <col min="10245" max="10245" width="10.75" style="9" customWidth="1"/>
    <col min="10246" max="10249" width="0" style="9" hidden="1" customWidth="1"/>
    <col min="10250" max="10250" width="18.5" style="9" customWidth="1"/>
    <col min="10251" max="10251" width="15" style="9" customWidth="1"/>
    <col min="10252" max="10252" width="20.875" style="9" customWidth="1"/>
    <col min="10253" max="10272" width="0" style="9" hidden="1" customWidth="1"/>
    <col min="10273" max="10273" width="18.875" style="9" customWidth="1"/>
    <col min="10274" max="10274" width="26.5" style="9" customWidth="1"/>
    <col min="10275" max="10275" width="16.625" style="9" customWidth="1"/>
    <col min="10276" max="10496" width="9" style="9"/>
    <col min="10497" max="10498" width="0" style="9" hidden="1" customWidth="1"/>
    <col min="10499" max="10499" width="20.625" style="9" customWidth="1"/>
    <col min="10500" max="10500" width="18.125" style="9" customWidth="1"/>
    <col min="10501" max="10501" width="10.75" style="9" customWidth="1"/>
    <col min="10502" max="10505" width="0" style="9" hidden="1" customWidth="1"/>
    <col min="10506" max="10506" width="18.5" style="9" customWidth="1"/>
    <col min="10507" max="10507" width="15" style="9" customWidth="1"/>
    <col min="10508" max="10508" width="20.875" style="9" customWidth="1"/>
    <col min="10509" max="10528" width="0" style="9" hidden="1" customWidth="1"/>
    <col min="10529" max="10529" width="18.875" style="9" customWidth="1"/>
    <col min="10530" max="10530" width="26.5" style="9" customWidth="1"/>
    <col min="10531" max="10531" width="16.625" style="9" customWidth="1"/>
    <col min="10532" max="10752" width="9" style="9"/>
    <col min="10753" max="10754" width="0" style="9" hidden="1" customWidth="1"/>
    <col min="10755" max="10755" width="20.625" style="9" customWidth="1"/>
    <col min="10756" max="10756" width="18.125" style="9" customWidth="1"/>
    <col min="10757" max="10757" width="10.75" style="9" customWidth="1"/>
    <col min="10758" max="10761" width="0" style="9" hidden="1" customWidth="1"/>
    <col min="10762" max="10762" width="18.5" style="9" customWidth="1"/>
    <col min="10763" max="10763" width="15" style="9" customWidth="1"/>
    <col min="10764" max="10764" width="20.875" style="9" customWidth="1"/>
    <col min="10765" max="10784" width="0" style="9" hidden="1" customWidth="1"/>
    <col min="10785" max="10785" width="18.875" style="9" customWidth="1"/>
    <col min="10786" max="10786" width="26.5" style="9" customWidth="1"/>
    <col min="10787" max="10787" width="16.625" style="9" customWidth="1"/>
    <col min="10788" max="11008" width="9" style="9"/>
    <col min="11009" max="11010" width="0" style="9" hidden="1" customWidth="1"/>
    <col min="11011" max="11011" width="20.625" style="9" customWidth="1"/>
    <col min="11012" max="11012" width="18.125" style="9" customWidth="1"/>
    <col min="11013" max="11013" width="10.75" style="9" customWidth="1"/>
    <col min="11014" max="11017" width="0" style="9" hidden="1" customWidth="1"/>
    <col min="11018" max="11018" width="18.5" style="9" customWidth="1"/>
    <col min="11019" max="11019" width="15" style="9" customWidth="1"/>
    <col min="11020" max="11020" width="20.875" style="9" customWidth="1"/>
    <col min="11021" max="11040" width="0" style="9" hidden="1" customWidth="1"/>
    <col min="11041" max="11041" width="18.875" style="9" customWidth="1"/>
    <col min="11042" max="11042" width="26.5" style="9" customWidth="1"/>
    <col min="11043" max="11043" width="16.625" style="9" customWidth="1"/>
    <col min="11044" max="11264" width="9" style="9"/>
    <col min="11265" max="11266" width="0" style="9" hidden="1" customWidth="1"/>
    <col min="11267" max="11267" width="20.625" style="9" customWidth="1"/>
    <col min="11268" max="11268" width="18.125" style="9" customWidth="1"/>
    <col min="11269" max="11269" width="10.75" style="9" customWidth="1"/>
    <col min="11270" max="11273" width="0" style="9" hidden="1" customWidth="1"/>
    <col min="11274" max="11274" width="18.5" style="9" customWidth="1"/>
    <col min="11275" max="11275" width="15" style="9" customWidth="1"/>
    <col min="11276" max="11276" width="20.875" style="9" customWidth="1"/>
    <col min="11277" max="11296" width="0" style="9" hidden="1" customWidth="1"/>
    <col min="11297" max="11297" width="18.875" style="9" customWidth="1"/>
    <col min="11298" max="11298" width="26.5" style="9" customWidth="1"/>
    <col min="11299" max="11299" width="16.625" style="9" customWidth="1"/>
    <col min="11300" max="11520" width="9" style="9"/>
    <col min="11521" max="11522" width="0" style="9" hidden="1" customWidth="1"/>
    <col min="11523" max="11523" width="20.625" style="9" customWidth="1"/>
    <col min="11524" max="11524" width="18.125" style="9" customWidth="1"/>
    <col min="11525" max="11525" width="10.75" style="9" customWidth="1"/>
    <col min="11526" max="11529" width="0" style="9" hidden="1" customWidth="1"/>
    <col min="11530" max="11530" width="18.5" style="9" customWidth="1"/>
    <col min="11531" max="11531" width="15" style="9" customWidth="1"/>
    <col min="11532" max="11532" width="20.875" style="9" customWidth="1"/>
    <col min="11533" max="11552" width="0" style="9" hidden="1" customWidth="1"/>
    <col min="11553" max="11553" width="18.875" style="9" customWidth="1"/>
    <col min="11554" max="11554" width="26.5" style="9" customWidth="1"/>
    <col min="11555" max="11555" width="16.625" style="9" customWidth="1"/>
    <col min="11556" max="11776" width="9" style="9"/>
    <col min="11777" max="11778" width="0" style="9" hidden="1" customWidth="1"/>
    <col min="11779" max="11779" width="20.625" style="9" customWidth="1"/>
    <col min="11780" max="11780" width="18.125" style="9" customWidth="1"/>
    <col min="11781" max="11781" width="10.75" style="9" customWidth="1"/>
    <col min="11782" max="11785" width="0" style="9" hidden="1" customWidth="1"/>
    <col min="11786" max="11786" width="18.5" style="9" customWidth="1"/>
    <col min="11787" max="11787" width="15" style="9" customWidth="1"/>
    <col min="11788" max="11788" width="20.875" style="9" customWidth="1"/>
    <col min="11789" max="11808" width="0" style="9" hidden="1" customWidth="1"/>
    <col min="11809" max="11809" width="18.875" style="9" customWidth="1"/>
    <col min="11810" max="11810" width="26.5" style="9" customWidth="1"/>
    <col min="11811" max="11811" width="16.625" style="9" customWidth="1"/>
    <col min="11812" max="12032" width="9" style="9"/>
    <col min="12033" max="12034" width="0" style="9" hidden="1" customWidth="1"/>
    <col min="12035" max="12035" width="20.625" style="9" customWidth="1"/>
    <col min="12036" max="12036" width="18.125" style="9" customWidth="1"/>
    <col min="12037" max="12037" width="10.75" style="9" customWidth="1"/>
    <col min="12038" max="12041" width="0" style="9" hidden="1" customWidth="1"/>
    <col min="12042" max="12042" width="18.5" style="9" customWidth="1"/>
    <col min="12043" max="12043" width="15" style="9" customWidth="1"/>
    <col min="12044" max="12044" width="20.875" style="9" customWidth="1"/>
    <col min="12045" max="12064" width="0" style="9" hidden="1" customWidth="1"/>
    <col min="12065" max="12065" width="18.875" style="9" customWidth="1"/>
    <col min="12066" max="12066" width="26.5" style="9" customWidth="1"/>
    <col min="12067" max="12067" width="16.625" style="9" customWidth="1"/>
    <col min="12068" max="12288" width="9" style="9"/>
    <col min="12289" max="12290" width="0" style="9" hidden="1" customWidth="1"/>
    <col min="12291" max="12291" width="20.625" style="9" customWidth="1"/>
    <col min="12292" max="12292" width="18.125" style="9" customWidth="1"/>
    <col min="12293" max="12293" width="10.75" style="9" customWidth="1"/>
    <col min="12294" max="12297" width="0" style="9" hidden="1" customWidth="1"/>
    <col min="12298" max="12298" width="18.5" style="9" customWidth="1"/>
    <col min="12299" max="12299" width="15" style="9" customWidth="1"/>
    <col min="12300" max="12300" width="20.875" style="9" customWidth="1"/>
    <col min="12301" max="12320" width="0" style="9" hidden="1" customWidth="1"/>
    <col min="12321" max="12321" width="18.875" style="9" customWidth="1"/>
    <col min="12322" max="12322" width="26.5" style="9" customWidth="1"/>
    <col min="12323" max="12323" width="16.625" style="9" customWidth="1"/>
    <col min="12324" max="12544" width="9" style="9"/>
    <col min="12545" max="12546" width="0" style="9" hidden="1" customWidth="1"/>
    <col min="12547" max="12547" width="20.625" style="9" customWidth="1"/>
    <col min="12548" max="12548" width="18.125" style="9" customWidth="1"/>
    <col min="12549" max="12549" width="10.75" style="9" customWidth="1"/>
    <col min="12550" max="12553" width="0" style="9" hidden="1" customWidth="1"/>
    <col min="12554" max="12554" width="18.5" style="9" customWidth="1"/>
    <col min="12555" max="12555" width="15" style="9" customWidth="1"/>
    <col min="12556" max="12556" width="20.875" style="9" customWidth="1"/>
    <col min="12557" max="12576" width="0" style="9" hidden="1" customWidth="1"/>
    <col min="12577" max="12577" width="18.875" style="9" customWidth="1"/>
    <col min="12578" max="12578" width="26.5" style="9" customWidth="1"/>
    <col min="12579" max="12579" width="16.625" style="9" customWidth="1"/>
    <col min="12580" max="12800" width="9" style="9"/>
    <col min="12801" max="12802" width="0" style="9" hidden="1" customWidth="1"/>
    <col min="12803" max="12803" width="20.625" style="9" customWidth="1"/>
    <col min="12804" max="12804" width="18.125" style="9" customWidth="1"/>
    <col min="12805" max="12805" width="10.75" style="9" customWidth="1"/>
    <col min="12806" max="12809" width="0" style="9" hidden="1" customWidth="1"/>
    <col min="12810" max="12810" width="18.5" style="9" customWidth="1"/>
    <col min="12811" max="12811" width="15" style="9" customWidth="1"/>
    <col min="12812" max="12812" width="20.875" style="9" customWidth="1"/>
    <col min="12813" max="12832" width="0" style="9" hidden="1" customWidth="1"/>
    <col min="12833" max="12833" width="18.875" style="9" customWidth="1"/>
    <col min="12834" max="12834" width="26.5" style="9" customWidth="1"/>
    <col min="12835" max="12835" width="16.625" style="9" customWidth="1"/>
    <col min="12836" max="13056" width="9" style="9"/>
    <col min="13057" max="13058" width="0" style="9" hidden="1" customWidth="1"/>
    <col min="13059" max="13059" width="20.625" style="9" customWidth="1"/>
    <col min="13060" max="13060" width="18.125" style="9" customWidth="1"/>
    <col min="13061" max="13061" width="10.75" style="9" customWidth="1"/>
    <col min="13062" max="13065" width="0" style="9" hidden="1" customWidth="1"/>
    <col min="13066" max="13066" width="18.5" style="9" customWidth="1"/>
    <col min="13067" max="13067" width="15" style="9" customWidth="1"/>
    <col min="13068" max="13068" width="20.875" style="9" customWidth="1"/>
    <col min="13069" max="13088" width="0" style="9" hidden="1" customWidth="1"/>
    <col min="13089" max="13089" width="18.875" style="9" customWidth="1"/>
    <col min="13090" max="13090" width="26.5" style="9" customWidth="1"/>
    <col min="13091" max="13091" width="16.625" style="9" customWidth="1"/>
    <col min="13092" max="13312" width="9" style="9"/>
    <col min="13313" max="13314" width="0" style="9" hidden="1" customWidth="1"/>
    <col min="13315" max="13315" width="20.625" style="9" customWidth="1"/>
    <col min="13316" max="13316" width="18.125" style="9" customWidth="1"/>
    <col min="13317" max="13317" width="10.75" style="9" customWidth="1"/>
    <col min="13318" max="13321" width="0" style="9" hidden="1" customWidth="1"/>
    <col min="13322" max="13322" width="18.5" style="9" customWidth="1"/>
    <col min="13323" max="13323" width="15" style="9" customWidth="1"/>
    <col min="13324" max="13324" width="20.875" style="9" customWidth="1"/>
    <col min="13325" max="13344" width="0" style="9" hidden="1" customWidth="1"/>
    <col min="13345" max="13345" width="18.875" style="9" customWidth="1"/>
    <col min="13346" max="13346" width="26.5" style="9" customWidth="1"/>
    <col min="13347" max="13347" width="16.625" style="9" customWidth="1"/>
    <col min="13348" max="13568" width="9" style="9"/>
    <col min="13569" max="13570" width="0" style="9" hidden="1" customWidth="1"/>
    <col min="13571" max="13571" width="20.625" style="9" customWidth="1"/>
    <col min="13572" max="13572" width="18.125" style="9" customWidth="1"/>
    <col min="13573" max="13573" width="10.75" style="9" customWidth="1"/>
    <col min="13574" max="13577" width="0" style="9" hidden="1" customWidth="1"/>
    <col min="13578" max="13578" width="18.5" style="9" customWidth="1"/>
    <col min="13579" max="13579" width="15" style="9" customWidth="1"/>
    <col min="13580" max="13580" width="20.875" style="9" customWidth="1"/>
    <col min="13581" max="13600" width="0" style="9" hidden="1" customWidth="1"/>
    <col min="13601" max="13601" width="18.875" style="9" customWidth="1"/>
    <col min="13602" max="13602" width="26.5" style="9" customWidth="1"/>
    <col min="13603" max="13603" width="16.625" style="9" customWidth="1"/>
    <col min="13604" max="13824" width="9" style="9"/>
    <col min="13825" max="13826" width="0" style="9" hidden="1" customWidth="1"/>
    <col min="13827" max="13827" width="20.625" style="9" customWidth="1"/>
    <col min="13828" max="13828" width="18.125" style="9" customWidth="1"/>
    <col min="13829" max="13829" width="10.75" style="9" customWidth="1"/>
    <col min="13830" max="13833" width="0" style="9" hidden="1" customWidth="1"/>
    <col min="13834" max="13834" width="18.5" style="9" customWidth="1"/>
    <col min="13835" max="13835" width="15" style="9" customWidth="1"/>
    <col min="13836" max="13836" width="20.875" style="9" customWidth="1"/>
    <col min="13837" max="13856" width="0" style="9" hidden="1" customWidth="1"/>
    <col min="13857" max="13857" width="18.875" style="9" customWidth="1"/>
    <col min="13858" max="13858" width="26.5" style="9" customWidth="1"/>
    <col min="13859" max="13859" width="16.625" style="9" customWidth="1"/>
    <col min="13860" max="14080" width="9" style="9"/>
    <col min="14081" max="14082" width="0" style="9" hidden="1" customWidth="1"/>
    <col min="14083" max="14083" width="20.625" style="9" customWidth="1"/>
    <col min="14084" max="14084" width="18.125" style="9" customWidth="1"/>
    <col min="14085" max="14085" width="10.75" style="9" customWidth="1"/>
    <col min="14086" max="14089" width="0" style="9" hidden="1" customWidth="1"/>
    <col min="14090" max="14090" width="18.5" style="9" customWidth="1"/>
    <col min="14091" max="14091" width="15" style="9" customWidth="1"/>
    <col min="14092" max="14092" width="20.875" style="9" customWidth="1"/>
    <col min="14093" max="14112" width="0" style="9" hidden="1" customWidth="1"/>
    <col min="14113" max="14113" width="18.875" style="9" customWidth="1"/>
    <col min="14114" max="14114" width="26.5" style="9" customWidth="1"/>
    <col min="14115" max="14115" width="16.625" style="9" customWidth="1"/>
    <col min="14116" max="14336" width="9" style="9"/>
    <col min="14337" max="14338" width="0" style="9" hidden="1" customWidth="1"/>
    <col min="14339" max="14339" width="20.625" style="9" customWidth="1"/>
    <col min="14340" max="14340" width="18.125" style="9" customWidth="1"/>
    <col min="14341" max="14341" width="10.75" style="9" customWidth="1"/>
    <col min="14342" max="14345" width="0" style="9" hidden="1" customWidth="1"/>
    <col min="14346" max="14346" width="18.5" style="9" customWidth="1"/>
    <col min="14347" max="14347" width="15" style="9" customWidth="1"/>
    <col min="14348" max="14348" width="20.875" style="9" customWidth="1"/>
    <col min="14349" max="14368" width="0" style="9" hidden="1" customWidth="1"/>
    <col min="14369" max="14369" width="18.875" style="9" customWidth="1"/>
    <col min="14370" max="14370" width="26.5" style="9" customWidth="1"/>
    <col min="14371" max="14371" width="16.625" style="9" customWidth="1"/>
    <col min="14372" max="14592" width="9" style="9"/>
    <col min="14593" max="14594" width="0" style="9" hidden="1" customWidth="1"/>
    <col min="14595" max="14595" width="20.625" style="9" customWidth="1"/>
    <col min="14596" max="14596" width="18.125" style="9" customWidth="1"/>
    <col min="14597" max="14597" width="10.75" style="9" customWidth="1"/>
    <col min="14598" max="14601" width="0" style="9" hidden="1" customWidth="1"/>
    <col min="14602" max="14602" width="18.5" style="9" customWidth="1"/>
    <col min="14603" max="14603" width="15" style="9" customWidth="1"/>
    <col min="14604" max="14604" width="20.875" style="9" customWidth="1"/>
    <col min="14605" max="14624" width="0" style="9" hidden="1" customWidth="1"/>
    <col min="14625" max="14625" width="18.875" style="9" customWidth="1"/>
    <col min="14626" max="14626" width="26.5" style="9" customWidth="1"/>
    <col min="14627" max="14627" width="16.625" style="9" customWidth="1"/>
    <col min="14628" max="14848" width="9" style="9"/>
    <col min="14849" max="14850" width="0" style="9" hidden="1" customWidth="1"/>
    <col min="14851" max="14851" width="20.625" style="9" customWidth="1"/>
    <col min="14852" max="14852" width="18.125" style="9" customWidth="1"/>
    <col min="14853" max="14853" width="10.75" style="9" customWidth="1"/>
    <col min="14854" max="14857" width="0" style="9" hidden="1" customWidth="1"/>
    <col min="14858" max="14858" width="18.5" style="9" customWidth="1"/>
    <col min="14859" max="14859" width="15" style="9" customWidth="1"/>
    <col min="14860" max="14860" width="20.875" style="9" customWidth="1"/>
    <col min="14861" max="14880" width="0" style="9" hidden="1" customWidth="1"/>
    <col min="14881" max="14881" width="18.875" style="9" customWidth="1"/>
    <col min="14882" max="14882" width="26.5" style="9" customWidth="1"/>
    <col min="14883" max="14883" width="16.625" style="9" customWidth="1"/>
    <col min="14884" max="15104" width="9" style="9"/>
    <col min="15105" max="15106" width="0" style="9" hidden="1" customWidth="1"/>
    <col min="15107" max="15107" width="20.625" style="9" customWidth="1"/>
    <col min="15108" max="15108" width="18.125" style="9" customWidth="1"/>
    <col min="15109" max="15109" width="10.75" style="9" customWidth="1"/>
    <col min="15110" max="15113" width="0" style="9" hidden="1" customWidth="1"/>
    <col min="15114" max="15114" width="18.5" style="9" customWidth="1"/>
    <col min="15115" max="15115" width="15" style="9" customWidth="1"/>
    <col min="15116" max="15116" width="20.875" style="9" customWidth="1"/>
    <col min="15117" max="15136" width="0" style="9" hidden="1" customWidth="1"/>
    <col min="15137" max="15137" width="18.875" style="9" customWidth="1"/>
    <col min="15138" max="15138" width="26.5" style="9" customWidth="1"/>
    <col min="15139" max="15139" width="16.625" style="9" customWidth="1"/>
    <col min="15140" max="15360" width="9" style="9"/>
    <col min="15361" max="15362" width="0" style="9" hidden="1" customWidth="1"/>
    <col min="15363" max="15363" width="20.625" style="9" customWidth="1"/>
    <col min="15364" max="15364" width="18.125" style="9" customWidth="1"/>
    <col min="15365" max="15365" width="10.75" style="9" customWidth="1"/>
    <col min="15366" max="15369" width="0" style="9" hidden="1" customWidth="1"/>
    <col min="15370" max="15370" width="18.5" style="9" customWidth="1"/>
    <col min="15371" max="15371" width="15" style="9" customWidth="1"/>
    <col min="15372" max="15372" width="20.875" style="9" customWidth="1"/>
    <col min="15373" max="15392" width="0" style="9" hidden="1" customWidth="1"/>
    <col min="15393" max="15393" width="18.875" style="9" customWidth="1"/>
    <col min="15394" max="15394" width="26.5" style="9" customWidth="1"/>
    <col min="15395" max="15395" width="16.625" style="9" customWidth="1"/>
    <col min="15396" max="15616" width="9" style="9"/>
    <col min="15617" max="15618" width="0" style="9" hidden="1" customWidth="1"/>
    <col min="15619" max="15619" width="20.625" style="9" customWidth="1"/>
    <col min="15620" max="15620" width="18.125" style="9" customWidth="1"/>
    <col min="15621" max="15621" width="10.75" style="9" customWidth="1"/>
    <col min="15622" max="15625" width="0" style="9" hidden="1" customWidth="1"/>
    <col min="15626" max="15626" width="18.5" style="9" customWidth="1"/>
    <col min="15627" max="15627" width="15" style="9" customWidth="1"/>
    <col min="15628" max="15628" width="20.875" style="9" customWidth="1"/>
    <col min="15629" max="15648" width="0" style="9" hidden="1" customWidth="1"/>
    <col min="15649" max="15649" width="18.875" style="9" customWidth="1"/>
    <col min="15650" max="15650" width="26.5" style="9" customWidth="1"/>
    <col min="15651" max="15651" width="16.625" style="9" customWidth="1"/>
    <col min="15652" max="15872" width="9" style="9"/>
    <col min="15873" max="15874" width="0" style="9" hidden="1" customWidth="1"/>
    <col min="15875" max="15875" width="20.625" style="9" customWidth="1"/>
    <col min="15876" max="15876" width="18.125" style="9" customWidth="1"/>
    <col min="15877" max="15877" width="10.75" style="9" customWidth="1"/>
    <col min="15878" max="15881" width="0" style="9" hidden="1" customWidth="1"/>
    <col min="15882" max="15882" width="18.5" style="9" customWidth="1"/>
    <col min="15883" max="15883" width="15" style="9" customWidth="1"/>
    <col min="15884" max="15884" width="20.875" style="9" customWidth="1"/>
    <col min="15885" max="15904" width="0" style="9" hidden="1" customWidth="1"/>
    <col min="15905" max="15905" width="18.875" style="9" customWidth="1"/>
    <col min="15906" max="15906" width="26.5" style="9" customWidth="1"/>
    <col min="15907" max="15907" width="16.625" style="9" customWidth="1"/>
    <col min="15908" max="16128" width="9" style="9"/>
    <col min="16129" max="16130" width="0" style="9" hidden="1" customWidth="1"/>
    <col min="16131" max="16131" width="20.625" style="9" customWidth="1"/>
    <col min="16132" max="16132" width="18.125" style="9" customWidth="1"/>
    <col min="16133" max="16133" width="10.75" style="9" customWidth="1"/>
    <col min="16134" max="16137" width="0" style="9" hidden="1" customWidth="1"/>
    <col min="16138" max="16138" width="18.5" style="9" customWidth="1"/>
    <col min="16139" max="16139" width="15" style="9" customWidth="1"/>
    <col min="16140" max="16140" width="20.875" style="9" customWidth="1"/>
    <col min="16141" max="16160" width="0" style="9" hidden="1" customWidth="1"/>
    <col min="16161" max="16161" width="18.875" style="9" customWidth="1"/>
    <col min="16162" max="16162" width="26.5" style="9" customWidth="1"/>
    <col min="16163" max="16163" width="16.625" style="9" customWidth="1"/>
    <col min="16164" max="16384" width="9" style="9"/>
  </cols>
  <sheetData>
    <row r="1" spans="1:34" s="2" customFormat="1" ht="30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s="2" customFormat="1" ht="30.75" hidden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2" customFormat="1" ht="48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6</v>
      </c>
      <c r="J3" s="6" t="s">
        <v>10</v>
      </c>
      <c r="K3" s="5" t="s">
        <v>6</v>
      </c>
      <c r="L3" s="7" t="s">
        <v>11</v>
      </c>
      <c r="M3" s="7" t="s">
        <v>12</v>
      </c>
      <c r="N3" s="8" t="s">
        <v>13</v>
      </c>
      <c r="O3" s="8" t="s">
        <v>6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9" t="s">
        <v>25</v>
      </c>
    </row>
    <row r="4" spans="1:34" s="2" customFormat="1" hidden="1">
      <c r="A4" s="10"/>
      <c r="B4" s="10"/>
      <c r="C4" s="11" t="s">
        <v>26</v>
      </c>
      <c r="D4" s="11" t="s">
        <v>27</v>
      </c>
      <c r="E4" s="12"/>
      <c r="F4" s="12"/>
      <c r="G4" s="13"/>
      <c r="H4" s="13"/>
      <c r="I4" s="12"/>
      <c r="J4" s="14" t="s">
        <v>28</v>
      </c>
      <c r="K4" s="14"/>
      <c r="L4" s="15" t="s">
        <v>29</v>
      </c>
      <c r="M4" s="15" t="s">
        <v>30</v>
      </c>
      <c r="N4" s="16" t="s">
        <v>31</v>
      </c>
      <c r="O4" s="17"/>
      <c r="AA4" s="9"/>
    </row>
    <row r="5" spans="1:34" s="2" customFormat="1" hidden="1">
      <c r="A5" s="18"/>
      <c r="B5" s="18" t="s">
        <v>32</v>
      </c>
      <c r="C5" s="19">
        <f>SUBTOTAL(9,C6:C7)</f>
        <v>33636483</v>
      </c>
      <c r="D5" s="19">
        <f>SUBTOTAL(9,D6:D7)</f>
        <v>1572058.12</v>
      </c>
      <c r="E5" s="20">
        <f>+D5*100/C5</f>
        <v>4.6736697174909754</v>
      </c>
      <c r="F5" s="19">
        <f>SUM(F6:F7)</f>
        <v>1572062.986358003</v>
      </c>
      <c r="G5" s="19">
        <f>SUM(G6:G7)</f>
        <v>1898495.55</v>
      </c>
      <c r="H5" s="21">
        <f>SUM(H6:H7)</f>
        <v>326432.56364199705</v>
      </c>
      <c r="I5" s="22">
        <f>+H5*100/F5</f>
        <v>20.764598268307498</v>
      </c>
      <c r="J5" s="19">
        <f>SUBTOTAL(9,J6:J7)</f>
        <v>8054024.2999999998</v>
      </c>
      <c r="K5" s="20">
        <f>+J5*100/C5</f>
        <v>23.944311597618572</v>
      </c>
      <c r="L5" s="23">
        <f>SUBTOTAL(9,L6:L7)</f>
        <v>24010400.579999998</v>
      </c>
      <c r="M5" s="24">
        <f>+C5*52.29/100</f>
        <v>17588516.960699998</v>
      </c>
      <c r="N5" s="25">
        <f>+M5-J5</f>
        <v>9534492.6606999971</v>
      </c>
      <c r="O5" s="26">
        <f>+N5*100/C5</f>
        <v>28.345688402381416</v>
      </c>
      <c r="AA5" s="9"/>
      <c r="AC5" s="2" t="s">
        <v>33</v>
      </c>
    </row>
    <row r="6" spans="1:34" s="2" customFormat="1" hidden="1">
      <c r="A6" s="27">
        <v>3</v>
      </c>
      <c r="B6" s="28" t="s">
        <v>34</v>
      </c>
      <c r="C6" s="29">
        <v>1331870</v>
      </c>
      <c r="D6" s="29">
        <v>0</v>
      </c>
      <c r="E6" s="30">
        <f>+D6*100/C6</f>
        <v>0</v>
      </c>
      <c r="F6" s="29">
        <f>+D6+E6</f>
        <v>0</v>
      </c>
      <c r="G6" s="29">
        <v>316546.5</v>
      </c>
      <c r="H6" s="31">
        <f>+G6-F6</f>
        <v>316546.5</v>
      </c>
      <c r="I6" s="32" t="e">
        <f>+H6*100/F6</f>
        <v>#DIV/0!</v>
      </c>
      <c r="J6" s="29">
        <v>555326.62</v>
      </c>
      <c r="K6" s="30">
        <f>+J6*100/C6</f>
        <v>41.695257044606457</v>
      </c>
      <c r="L6" s="33">
        <f>+C6-D6-J6</f>
        <v>776543.38</v>
      </c>
      <c r="M6" s="34">
        <f>+C6*52.29/100</f>
        <v>696434.82299999997</v>
      </c>
      <c r="N6" s="35">
        <f>+M6-J6</f>
        <v>141108.20299999998</v>
      </c>
      <c r="O6" s="36">
        <f>+N6*100/C6</f>
        <v>10.594742955393542</v>
      </c>
      <c r="P6" s="37">
        <v>151300</v>
      </c>
      <c r="Q6" s="37">
        <v>125700</v>
      </c>
      <c r="R6" s="37">
        <v>121000</v>
      </c>
      <c r="S6" s="37">
        <v>0</v>
      </c>
      <c r="T6" s="37">
        <v>80700</v>
      </c>
      <c r="U6" s="37">
        <v>80700</v>
      </c>
      <c r="V6" s="37">
        <v>80700</v>
      </c>
      <c r="W6" s="37">
        <v>0</v>
      </c>
      <c r="X6" s="37">
        <v>80700</v>
      </c>
      <c r="Y6" s="37">
        <v>80700</v>
      </c>
      <c r="Z6" s="37">
        <v>80700</v>
      </c>
      <c r="AA6" s="37">
        <v>0</v>
      </c>
      <c r="AB6" s="2">
        <v>2</v>
      </c>
      <c r="AC6" s="2" t="s">
        <v>35</v>
      </c>
      <c r="AD6" s="2" t="s">
        <v>36</v>
      </c>
      <c r="AF6" s="2" t="s">
        <v>35</v>
      </c>
    </row>
    <row r="7" spans="1:34" s="2" customFormat="1" hidden="1">
      <c r="A7" s="27">
        <v>4</v>
      </c>
      <c r="B7" s="28" t="s">
        <v>37</v>
      </c>
      <c r="C7" s="29">
        <v>32304613</v>
      </c>
      <c r="D7" s="29">
        <v>1572058.12</v>
      </c>
      <c r="E7" s="30">
        <f>+D7*100/C7</f>
        <v>4.8663580028028814</v>
      </c>
      <c r="F7" s="29">
        <f>+D7+E7</f>
        <v>1572062.986358003</v>
      </c>
      <c r="G7" s="29">
        <v>1581949.05</v>
      </c>
      <c r="H7" s="31">
        <f>+G7-F7</f>
        <v>9886.0636419970542</v>
      </c>
      <c r="I7" s="32">
        <f>+H7*100/F7</f>
        <v>0.6288592586802193</v>
      </c>
      <c r="J7" s="38">
        <v>7498697.6799999997</v>
      </c>
      <c r="K7" s="30">
        <f>+J7*100/C7</f>
        <v>23.212467148267649</v>
      </c>
      <c r="L7" s="33">
        <f>+C7-D7-J7</f>
        <v>23233857.199999999</v>
      </c>
      <c r="M7" s="34">
        <f>+C7*52.29/100</f>
        <v>16892082.137699999</v>
      </c>
      <c r="N7" s="35">
        <f>+M7-J7</f>
        <v>9393384.4576999992</v>
      </c>
      <c r="O7" s="36">
        <f>+N7*100/C7</f>
        <v>29.07753285173235</v>
      </c>
      <c r="P7" s="37">
        <v>969800</v>
      </c>
      <c r="Q7" s="37">
        <v>969800</v>
      </c>
      <c r="R7" s="37">
        <v>1824800</v>
      </c>
      <c r="S7" s="37">
        <v>13325400</v>
      </c>
      <c r="T7" s="37">
        <v>894800</v>
      </c>
      <c r="U7" s="37">
        <v>894800</v>
      </c>
      <c r="V7" s="37">
        <v>1744800</v>
      </c>
      <c r="W7" s="37">
        <v>100660</v>
      </c>
      <c r="X7" s="37">
        <v>894800</v>
      </c>
      <c r="Y7" s="37">
        <v>1744800</v>
      </c>
      <c r="Z7" s="37">
        <v>889120</v>
      </c>
      <c r="AA7" s="37">
        <v>0</v>
      </c>
      <c r="AB7" s="2">
        <v>3</v>
      </c>
      <c r="AC7" s="2" t="s">
        <v>35</v>
      </c>
      <c r="AD7" s="2" t="s">
        <v>38</v>
      </c>
      <c r="AF7" s="2" t="s">
        <v>35</v>
      </c>
    </row>
    <row r="8" spans="1:34" s="39" customFormat="1">
      <c r="C8" s="72">
        <v>4019114</v>
      </c>
      <c r="D8" s="69">
        <v>0</v>
      </c>
      <c r="E8" s="40">
        <f>+D8*100/C8</f>
        <v>0</v>
      </c>
      <c r="F8" s="71"/>
      <c r="G8" s="71"/>
      <c r="H8" s="71"/>
      <c r="I8" s="71"/>
      <c r="J8" s="69">
        <v>3245295.77</v>
      </c>
      <c r="K8" s="42">
        <f>SUM(J8*100/C8)</f>
        <v>80.746546875754206</v>
      </c>
      <c r="L8" s="43">
        <f>SUM(C8-D8-J8)</f>
        <v>773818.23</v>
      </c>
      <c r="M8" s="44">
        <f>SUM(C8*33/100)</f>
        <v>1326307.6200000001</v>
      </c>
      <c r="N8" s="45"/>
      <c r="O8" s="46">
        <f>SUM(N8*100/[1]Sheet5!C8)</f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7"/>
      <c r="AC8" s="47"/>
      <c r="AD8" s="47"/>
      <c r="AE8" s="47"/>
      <c r="AF8" s="47"/>
      <c r="AG8" s="47"/>
      <c r="AH8" s="47"/>
    </row>
    <row r="9" spans="1:34" s="48" customFormat="1">
      <c r="C9" s="75" t="s">
        <v>43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44"/>
      <c r="O9" s="5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6"/>
      <c r="AC9" s="56"/>
      <c r="AD9" s="56"/>
      <c r="AE9" s="56"/>
      <c r="AF9" s="56"/>
      <c r="AG9" s="56"/>
      <c r="AH9" s="56"/>
    </row>
    <row r="10" spans="1:34" s="48" customFormat="1"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6"/>
      <c r="AC10" s="56"/>
      <c r="AD10" s="56"/>
      <c r="AE10" s="56"/>
      <c r="AF10" s="56"/>
      <c r="AG10" s="56"/>
      <c r="AH10" s="56"/>
    </row>
    <row r="11" spans="1:34">
      <c r="C11" s="78"/>
      <c r="D11" s="78"/>
      <c r="E11" s="78"/>
    </row>
    <row r="12" spans="1:34">
      <c r="C12" s="57"/>
    </row>
    <row r="13" spans="1:34">
      <c r="C13" s="73"/>
      <c r="D13" s="73"/>
      <c r="E13" s="73"/>
    </row>
    <row r="14" spans="1:34">
      <c r="C14" s="59"/>
    </row>
    <row r="15" spans="1:34">
      <c r="C15" s="57"/>
    </row>
    <row r="16" spans="1:34">
      <c r="C16" s="57"/>
    </row>
    <row r="17" spans="3:35">
      <c r="C17" s="57"/>
    </row>
    <row r="18" spans="3:35">
      <c r="C18" s="57"/>
      <c r="AI18" s="9">
        <f>SUM(AI14:AI17)</f>
        <v>0</v>
      </c>
    </row>
    <row r="19" spans="3:35">
      <c r="C19" s="57"/>
    </row>
    <row r="20" spans="3:35">
      <c r="C20" s="57"/>
      <c r="J20" s="60">
        <f>SUM(J10:J19)</f>
        <v>0</v>
      </c>
      <c r="AI20" s="37"/>
    </row>
    <row r="21" spans="3:35" s="61" customFormat="1"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63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  <c r="AC21" s="64"/>
      <c r="AD21" s="64"/>
      <c r="AE21" s="64"/>
      <c r="AF21" s="64"/>
      <c r="AG21" s="64"/>
      <c r="AH21" s="64"/>
    </row>
    <row r="22" spans="3:35" s="61" customFormat="1"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  <c r="AC22" s="64"/>
      <c r="AD22" s="64"/>
      <c r="AE22" s="64"/>
      <c r="AF22" s="64"/>
      <c r="AG22" s="64"/>
      <c r="AH22" s="64"/>
    </row>
    <row r="23" spans="3:35">
      <c r="K23" s="60"/>
    </row>
    <row r="28" spans="3:35">
      <c r="K28" s="1">
        <f>SUM(K10:K26)</f>
        <v>0</v>
      </c>
    </row>
  </sheetData>
  <mergeCells count="6">
    <mergeCell ref="C13:E13"/>
    <mergeCell ref="C9:M9"/>
    <mergeCell ref="A1:O1"/>
    <mergeCell ref="A2:O2"/>
    <mergeCell ref="C10:M10"/>
    <mergeCell ref="C11:E11"/>
  </mergeCells>
  <printOptions horizontalCentered="1"/>
  <pageMargins left="1.023622047244094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Finance2</cp:lastModifiedBy>
  <cp:lastPrinted>2020-05-01T08:51:48Z</cp:lastPrinted>
  <dcterms:created xsi:type="dcterms:W3CDTF">2020-04-29T06:08:42Z</dcterms:created>
  <dcterms:modified xsi:type="dcterms:W3CDTF">2020-08-04T22:43:23Z</dcterms:modified>
</cp:coreProperties>
</file>